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<sst xmlns="http://schemas.openxmlformats.org/spreadsheetml/2006/main" count="42" uniqueCount="40">
  <si>
    <t>提前下达2022年大同市政府性基金预算转移支付情况表</t>
  </si>
  <si>
    <t>单位：万元</t>
  </si>
  <si>
    <t>项目名称</t>
  </si>
  <si>
    <t>全市合计</t>
  </si>
  <si>
    <t>市级</t>
  </si>
  <si>
    <t>县区合计</t>
  </si>
  <si>
    <t>平城区</t>
  </si>
  <si>
    <t>云冈区</t>
  </si>
  <si>
    <t>新荣区</t>
  </si>
  <si>
    <t>云州区</t>
  </si>
  <si>
    <t>开发区</t>
  </si>
  <si>
    <t>浑源</t>
  </si>
  <si>
    <t>灵丘</t>
  </si>
  <si>
    <t>广灵</t>
  </si>
  <si>
    <t>阳高</t>
  </si>
  <si>
    <t>天镇</t>
  </si>
  <si>
    <t>左云</t>
  </si>
  <si>
    <t>备 注</t>
  </si>
  <si>
    <t>政府性基金预算合计</t>
  </si>
  <si>
    <t>文化旅游体育与传媒</t>
  </si>
  <si>
    <t>山西省财政厅 中共山西省委宣传部关于提前下达2022年省级国家电影事业发展专项资金预算的通知</t>
  </si>
  <si>
    <t>山西省财政厅 中共山西省委宣传部关于提前下达2022年中央补助地方国家电影事业发展专项资金预算的通知</t>
  </si>
  <si>
    <t>社会保障和就业</t>
  </si>
  <si>
    <t>关于提前下达2022年中央水库移民扶持基金预算指标的通知</t>
  </si>
  <si>
    <t>农林水</t>
  </si>
  <si>
    <t>关于提前下达2022年省级水利转移支付资金（基金）预算指标的通知</t>
  </si>
  <si>
    <t>交通运输</t>
  </si>
  <si>
    <t>关于提前下达2022年民航发展基金支出预算的通知</t>
  </si>
  <si>
    <t>其他</t>
  </si>
  <si>
    <t>关于提前下达2022年市福彩中心经费预算的通知</t>
  </si>
  <si>
    <t>关于提前下达2022年中央集中彩票公益金支持社会福利事业专项资金预算的通知</t>
  </si>
  <si>
    <t>关于提前下达2022年省级福利彩票公益金资助项目预算的通知</t>
  </si>
  <si>
    <t>关于提前下达2022年度彩票公益金的通知</t>
  </si>
  <si>
    <t>关于提前下达2022年中央集中彩票公益金支持体育事业专项资金预算的通知</t>
  </si>
  <si>
    <t>关于提前下达2022年省级体育彩票公益金资助项目预算的通知</t>
  </si>
  <si>
    <t>山西省财政厅 山西省文明办 山西省教育厅关于提前下达2022 年中央专项彩票公益金支持乡村学校少年宫项目预算的通知</t>
  </si>
  <si>
    <t>关于提前下达2022年省级彩票公益金资助残疾人事业项目预算的通知</t>
  </si>
  <si>
    <t>关于提前下达2022年中央专项彩票公益金支持残疾人事业补助资金的通知</t>
  </si>
  <si>
    <t>关于提前下达2022年省级彩票公益金资助公共文化建设项目预算的通知</t>
  </si>
  <si>
    <t>关于提前下达2022年中央专项彩票公益金支持城乡医疗救助预算的通知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</si>
</sst>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176" fontId="10" fillId="0" borderId="11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  <xf numFmtId="176" fontId="51" fillId="0" borderId="11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00" workbookViewId="0" topLeftCell="A1">
      <selection activeCell="G8" sqref="G8"/>
    </sheetView>
  </sheetViews>
  <sheetFormatPr defaultColWidth="8.125" defaultRowHeight="14.25"/>
  <cols>
    <col min="1" max="1" width="37.75390625" style="5" customWidth="1"/>
    <col min="2" max="3" width="10.625" style="6" customWidth="1"/>
    <col min="4" max="4" width="9.50390625" style="6" customWidth="1"/>
    <col min="5" max="15" width="9.125" style="6" customWidth="1"/>
    <col min="16" max="16" width="8.875" style="2" hidden="1" customWidth="1"/>
    <col min="17" max="246" width="8.125" style="1" customWidth="1"/>
    <col min="247" max="247" width="10.00390625" style="1" bestFit="1" customWidth="1"/>
    <col min="248" max="254" width="8.125" style="1" customWidth="1"/>
    <col min="255" max="16384" width="8.125" style="7" customWidth="1"/>
  </cols>
  <sheetData>
    <row r="1" spans="1:16" s="1" customFormat="1" ht="48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9"/>
    </row>
    <row r="2" spans="1:16" s="2" customFormat="1" ht="25.5" customHeight="1">
      <c r="A2" s="10"/>
      <c r="B2" s="11"/>
      <c r="C2" s="12"/>
      <c r="D2" s="13"/>
      <c r="E2" s="11"/>
      <c r="F2" s="11"/>
      <c r="G2" s="11"/>
      <c r="H2" s="11"/>
      <c r="I2" s="11"/>
      <c r="J2" s="11"/>
      <c r="K2" s="11"/>
      <c r="L2" s="11"/>
      <c r="M2" s="11"/>
      <c r="N2" s="11"/>
      <c r="O2" s="30" t="s">
        <v>1</v>
      </c>
      <c r="P2" s="31"/>
    </row>
    <row r="3" spans="1:16" s="2" customFormat="1" ht="27" customHeight="1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6" t="s">
        <v>16</v>
      </c>
      <c r="P3" s="32" t="s">
        <v>17</v>
      </c>
    </row>
    <row r="4" spans="1:16" s="2" customFormat="1" ht="27" customHeight="1">
      <c r="A4" s="14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33"/>
    </row>
    <row r="5" spans="1:16" s="3" customFormat="1" ht="33" customHeight="1">
      <c r="A5" s="17" t="s">
        <v>18</v>
      </c>
      <c r="B5" s="18">
        <f aca="true" t="shared" si="0" ref="B5:O5">B6+B9+B11+B13+B16</f>
        <v>17914.940000000002</v>
      </c>
      <c r="C5" s="18">
        <f t="shared" si="0"/>
        <v>10518.2</v>
      </c>
      <c r="D5" s="18">
        <f t="shared" si="0"/>
        <v>7396.74</v>
      </c>
      <c r="E5" s="18">
        <f t="shared" si="0"/>
        <v>764.13</v>
      </c>
      <c r="F5" s="18">
        <f t="shared" si="0"/>
        <v>203.57</v>
      </c>
      <c r="G5" s="18">
        <f t="shared" si="0"/>
        <v>272.4</v>
      </c>
      <c r="H5" s="18">
        <f t="shared" si="0"/>
        <v>3700.2599999999998</v>
      </c>
      <c r="I5" s="18">
        <f t="shared" si="0"/>
        <v>0.1</v>
      </c>
      <c r="J5" s="18">
        <f t="shared" si="0"/>
        <v>917.22</v>
      </c>
      <c r="K5" s="18">
        <f t="shared" si="0"/>
        <v>106.08</v>
      </c>
      <c r="L5" s="18">
        <f t="shared" si="0"/>
        <v>81.57000000000001</v>
      </c>
      <c r="M5" s="18">
        <f t="shared" si="0"/>
        <v>465.56</v>
      </c>
      <c r="N5" s="18">
        <f t="shared" si="0"/>
        <v>672</v>
      </c>
      <c r="O5" s="18">
        <f t="shared" si="0"/>
        <v>213.85</v>
      </c>
      <c r="P5" s="34" t="e">
        <f>P9+P11+#REF!+#REF!+P6+P26</f>
        <v>#REF!</v>
      </c>
    </row>
    <row r="6" spans="1:16" s="3" customFormat="1" ht="33" customHeight="1">
      <c r="A6" s="17" t="s">
        <v>19</v>
      </c>
      <c r="B6" s="18">
        <f aca="true" t="shared" si="1" ref="B6:O6">SUM(B7:B8)</f>
        <v>209</v>
      </c>
      <c r="C6" s="18">
        <f t="shared" si="1"/>
        <v>209</v>
      </c>
      <c r="D6" s="18">
        <f t="shared" si="1"/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f t="shared" si="1"/>
        <v>0</v>
      </c>
      <c r="L6" s="18">
        <f t="shared" si="1"/>
        <v>0</v>
      </c>
      <c r="M6" s="18">
        <f t="shared" si="1"/>
        <v>0</v>
      </c>
      <c r="N6" s="18">
        <f t="shared" si="1"/>
        <v>0</v>
      </c>
      <c r="O6" s="18">
        <f t="shared" si="1"/>
        <v>0</v>
      </c>
      <c r="P6" s="35"/>
    </row>
    <row r="7" spans="1:16" s="4" customFormat="1" ht="33" customHeight="1">
      <c r="A7" s="19" t="s">
        <v>20</v>
      </c>
      <c r="B7" s="20">
        <v>170</v>
      </c>
      <c r="C7" s="20">
        <v>170</v>
      </c>
      <c r="D7" s="20">
        <v>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6"/>
    </row>
    <row r="8" spans="1:16" s="4" customFormat="1" ht="33" customHeight="1">
      <c r="A8" s="19" t="s">
        <v>21</v>
      </c>
      <c r="B8" s="20">
        <v>39</v>
      </c>
      <c r="C8" s="20">
        <v>39</v>
      </c>
      <c r="D8" s="20">
        <v>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6"/>
    </row>
    <row r="9" spans="1:16" s="3" customFormat="1" ht="33" customHeight="1">
      <c r="A9" s="17" t="s">
        <v>22</v>
      </c>
      <c r="B9" s="18">
        <f aca="true" t="shared" si="2" ref="B9:O9">SUM(B10:B10)</f>
        <v>3031.84</v>
      </c>
      <c r="C9" s="18">
        <f t="shared" si="2"/>
        <v>0</v>
      </c>
      <c r="D9" s="18">
        <f t="shared" si="2"/>
        <v>3031.84</v>
      </c>
      <c r="E9" s="18">
        <f t="shared" si="2"/>
        <v>642.28</v>
      </c>
      <c r="F9" s="18">
        <f t="shared" si="2"/>
        <v>64.12</v>
      </c>
      <c r="G9" s="18">
        <f t="shared" si="2"/>
        <v>45</v>
      </c>
      <c r="H9" s="18">
        <f t="shared" si="2"/>
        <v>1444.86</v>
      </c>
      <c r="I9" s="18">
        <f t="shared" si="2"/>
        <v>0</v>
      </c>
      <c r="J9" s="18">
        <f t="shared" si="2"/>
        <v>468.92</v>
      </c>
      <c r="K9" s="18">
        <f t="shared" si="2"/>
        <v>0.78</v>
      </c>
      <c r="L9" s="18">
        <f t="shared" si="2"/>
        <v>1.92</v>
      </c>
      <c r="M9" s="18">
        <f t="shared" si="2"/>
        <v>7.26</v>
      </c>
      <c r="N9" s="18">
        <f t="shared" si="2"/>
        <v>354.6</v>
      </c>
      <c r="O9" s="18">
        <f t="shared" si="2"/>
        <v>2.1</v>
      </c>
      <c r="P9" s="35"/>
    </row>
    <row r="10" spans="1:16" s="4" customFormat="1" ht="33" customHeight="1">
      <c r="A10" s="21" t="s">
        <v>23</v>
      </c>
      <c r="B10" s="20">
        <v>3031.84</v>
      </c>
      <c r="C10" s="20">
        <v>0</v>
      </c>
      <c r="D10" s="20">
        <v>3031.84</v>
      </c>
      <c r="E10" s="22">
        <v>642.28</v>
      </c>
      <c r="F10" s="22">
        <v>64.12</v>
      </c>
      <c r="G10" s="22">
        <v>45</v>
      </c>
      <c r="H10" s="22">
        <v>1444.86</v>
      </c>
      <c r="I10" s="22"/>
      <c r="J10" s="22">
        <v>468.92</v>
      </c>
      <c r="K10" s="22">
        <v>0.78</v>
      </c>
      <c r="L10" s="22">
        <v>1.92</v>
      </c>
      <c r="M10" s="22">
        <v>7.26</v>
      </c>
      <c r="N10" s="22">
        <v>354.6</v>
      </c>
      <c r="O10" s="22">
        <v>2.1</v>
      </c>
      <c r="P10" s="36"/>
    </row>
    <row r="11" spans="1:16" s="3" customFormat="1" ht="33" customHeight="1">
      <c r="A11" s="17" t="s">
        <v>24</v>
      </c>
      <c r="B11" s="18">
        <f aca="true" t="shared" si="3" ref="B11:O11">B12</f>
        <v>5655</v>
      </c>
      <c r="C11" s="18">
        <f t="shared" si="3"/>
        <v>3500</v>
      </c>
      <c r="D11" s="18">
        <f t="shared" si="3"/>
        <v>2155</v>
      </c>
      <c r="E11" s="18">
        <f t="shared" si="3"/>
        <v>34</v>
      </c>
      <c r="F11" s="18">
        <f t="shared" si="3"/>
        <v>34</v>
      </c>
      <c r="G11" s="18">
        <f t="shared" si="3"/>
        <v>50</v>
      </c>
      <c r="H11" s="18">
        <f t="shared" si="3"/>
        <v>2000</v>
      </c>
      <c r="I11" s="18">
        <f t="shared" si="3"/>
        <v>0</v>
      </c>
      <c r="J11" s="18">
        <f t="shared" si="3"/>
        <v>37</v>
      </c>
      <c r="K11" s="18">
        <f t="shared" si="3"/>
        <v>0</v>
      </c>
      <c r="L11" s="18">
        <f t="shared" si="3"/>
        <v>0</v>
      </c>
      <c r="M11" s="18">
        <f t="shared" si="3"/>
        <v>0</v>
      </c>
      <c r="N11" s="18">
        <f t="shared" si="3"/>
        <v>0</v>
      </c>
      <c r="O11" s="18">
        <f t="shared" si="3"/>
        <v>0</v>
      </c>
      <c r="P11" s="35"/>
    </row>
    <row r="12" spans="1:16" s="4" customFormat="1" ht="33" customHeight="1">
      <c r="A12" s="23" t="s">
        <v>25</v>
      </c>
      <c r="B12" s="20">
        <v>5655</v>
      </c>
      <c r="C12" s="20">
        <v>3500</v>
      </c>
      <c r="D12" s="20">
        <v>2155</v>
      </c>
      <c r="E12" s="20">
        <v>34</v>
      </c>
      <c r="F12" s="20">
        <v>34</v>
      </c>
      <c r="G12" s="20">
        <v>50</v>
      </c>
      <c r="H12" s="20">
        <v>2000</v>
      </c>
      <c r="I12" s="20"/>
      <c r="J12" s="20">
        <v>37</v>
      </c>
      <c r="K12" s="20"/>
      <c r="L12" s="20"/>
      <c r="M12" s="20"/>
      <c r="N12" s="20"/>
      <c r="O12" s="20"/>
      <c r="P12" s="37"/>
    </row>
    <row r="13" spans="1:16" s="3" customFormat="1" ht="33" customHeight="1">
      <c r="A13" s="17" t="s">
        <v>26</v>
      </c>
      <c r="B13" s="18">
        <f aca="true" t="shared" si="4" ref="B13:O13">SUM(B14:B15)</f>
        <v>1779</v>
      </c>
      <c r="C13" s="18">
        <f t="shared" si="4"/>
        <v>1779</v>
      </c>
      <c r="D13" s="18">
        <f t="shared" si="4"/>
        <v>0</v>
      </c>
      <c r="E13" s="18">
        <f t="shared" si="4"/>
        <v>0</v>
      </c>
      <c r="F13" s="18">
        <f t="shared" si="4"/>
        <v>0</v>
      </c>
      <c r="G13" s="18">
        <f t="shared" si="4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0</v>
      </c>
      <c r="M13" s="18">
        <f t="shared" si="4"/>
        <v>0</v>
      </c>
      <c r="N13" s="18">
        <f t="shared" si="4"/>
        <v>0</v>
      </c>
      <c r="O13" s="18">
        <f t="shared" si="4"/>
        <v>0</v>
      </c>
      <c r="P13" s="34"/>
    </row>
    <row r="14" spans="1:16" s="4" customFormat="1" ht="33" customHeight="1">
      <c r="A14" s="21" t="s">
        <v>27</v>
      </c>
      <c r="B14" s="20">
        <v>662</v>
      </c>
      <c r="C14" s="20">
        <v>662</v>
      </c>
      <c r="D14" s="20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6"/>
    </row>
    <row r="15" spans="1:16" s="4" customFormat="1" ht="33" customHeight="1">
      <c r="A15" s="21" t="s">
        <v>27</v>
      </c>
      <c r="B15" s="20">
        <v>1117</v>
      </c>
      <c r="C15" s="20">
        <v>1117</v>
      </c>
      <c r="D15" s="20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6"/>
    </row>
    <row r="16" spans="1:16" s="3" customFormat="1" ht="33" customHeight="1">
      <c r="A16" s="17" t="s">
        <v>28</v>
      </c>
      <c r="B16" s="18">
        <f aca="true" t="shared" si="5" ref="B16:O16">SUM(B17:B28)</f>
        <v>7240.1</v>
      </c>
      <c r="C16" s="18">
        <f t="shared" si="5"/>
        <v>5030.200000000001</v>
      </c>
      <c r="D16" s="18">
        <f t="shared" si="5"/>
        <v>2209.9</v>
      </c>
      <c r="E16" s="18">
        <f t="shared" si="5"/>
        <v>87.85000000000001</v>
      </c>
      <c r="F16" s="18">
        <f t="shared" si="5"/>
        <v>105.45</v>
      </c>
      <c r="G16" s="18">
        <f t="shared" si="5"/>
        <v>177.4</v>
      </c>
      <c r="H16" s="18">
        <f t="shared" si="5"/>
        <v>255.39999999999998</v>
      </c>
      <c r="I16" s="18">
        <f t="shared" si="5"/>
        <v>0.1</v>
      </c>
      <c r="J16" s="18">
        <f t="shared" si="5"/>
        <v>411.3</v>
      </c>
      <c r="K16" s="18">
        <f t="shared" si="5"/>
        <v>105.3</v>
      </c>
      <c r="L16" s="18">
        <f t="shared" si="5"/>
        <v>79.65</v>
      </c>
      <c r="M16" s="18">
        <f t="shared" si="5"/>
        <v>458.3</v>
      </c>
      <c r="N16" s="18">
        <f t="shared" si="5"/>
        <v>317.4</v>
      </c>
      <c r="O16" s="18">
        <f t="shared" si="5"/>
        <v>211.75</v>
      </c>
      <c r="P16" s="35"/>
    </row>
    <row r="17" spans="1:16" s="4" customFormat="1" ht="33" customHeight="1">
      <c r="A17" s="21" t="s">
        <v>29</v>
      </c>
      <c r="B17" s="20">
        <v>301</v>
      </c>
      <c r="C17" s="20">
        <v>301</v>
      </c>
      <c r="D17" s="20"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7"/>
    </row>
    <row r="18" spans="1:16" s="4" customFormat="1" ht="33" customHeight="1">
      <c r="A18" s="21" t="s">
        <v>30</v>
      </c>
      <c r="B18" s="20">
        <v>668</v>
      </c>
      <c r="C18" s="20">
        <v>196</v>
      </c>
      <c r="D18" s="20">
        <v>472</v>
      </c>
      <c r="E18" s="20">
        <v>2</v>
      </c>
      <c r="F18" s="20">
        <v>50</v>
      </c>
      <c r="G18" s="20">
        <v>50</v>
      </c>
      <c r="H18" s="20">
        <v>50</v>
      </c>
      <c r="I18" s="20"/>
      <c r="J18" s="20">
        <v>200</v>
      </c>
      <c r="K18" s="20"/>
      <c r="L18" s="20"/>
      <c r="M18" s="20">
        <v>120</v>
      </c>
      <c r="N18" s="20"/>
      <c r="O18" s="20"/>
      <c r="P18" s="37"/>
    </row>
    <row r="19" spans="1:16" s="4" customFormat="1" ht="33" customHeight="1">
      <c r="A19" s="21" t="s">
        <v>31</v>
      </c>
      <c r="B19" s="20">
        <v>928</v>
      </c>
      <c r="C19" s="20">
        <v>170</v>
      </c>
      <c r="D19" s="20">
        <v>758</v>
      </c>
      <c r="E19" s="20"/>
      <c r="F19" s="20"/>
      <c r="G19" s="20">
        <v>120</v>
      </c>
      <c r="H19" s="20">
        <v>140</v>
      </c>
      <c r="I19" s="20"/>
      <c r="J19" s="20">
        <v>56</v>
      </c>
      <c r="K19" s="20"/>
      <c r="L19" s="20"/>
      <c r="M19" s="20">
        <v>150</v>
      </c>
      <c r="N19" s="20">
        <v>100</v>
      </c>
      <c r="O19" s="20">
        <v>192</v>
      </c>
      <c r="P19" s="37"/>
    </row>
    <row r="20" spans="1:16" s="4" customFormat="1" ht="33" customHeight="1">
      <c r="A20" s="24" t="s">
        <v>32</v>
      </c>
      <c r="B20" s="20">
        <v>2074</v>
      </c>
      <c r="C20" s="20">
        <v>2074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37"/>
    </row>
    <row r="21" spans="1:16" s="4" customFormat="1" ht="33" customHeight="1">
      <c r="A21" s="25" t="s">
        <v>33</v>
      </c>
      <c r="B21" s="20">
        <v>305</v>
      </c>
      <c r="C21" s="20">
        <v>305</v>
      </c>
      <c r="D21" s="20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37"/>
    </row>
    <row r="22" spans="1:16" s="4" customFormat="1" ht="33" customHeight="1">
      <c r="A22" s="21" t="s">
        <v>34</v>
      </c>
      <c r="B22" s="20">
        <v>396</v>
      </c>
      <c r="C22" s="20">
        <v>396</v>
      </c>
      <c r="D22" s="20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37"/>
    </row>
    <row r="23" spans="1:16" s="4" customFormat="1" ht="33" customHeight="1">
      <c r="A23" s="24" t="s">
        <v>32</v>
      </c>
      <c r="B23" s="20">
        <v>1287</v>
      </c>
      <c r="C23" s="20">
        <v>1287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7"/>
    </row>
    <row r="24" spans="1:16" s="4" customFormat="1" ht="49.5" customHeight="1">
      <c r="A24" s="26" t="s">
        <v>35</v>
      </c>
      <c r="B24" s="20">
        <v>85.5</v>
      </c>
      <c r="C24" s="20">
        <v>0</v>
      </c>
      <c r="D24" s="20">
        <v>85.5</v>
      </c>
      <c r="E24" s="20"/>
      <c r="F24" s="20"/>
      <c r="G24" s="20"/>
      <c r="H24" s="20">
        <v>12</v>
      </c>
      <c r="I24" s="20"/>
      <c r="J24" s="20">
        <v>18</v>
      </c>
      <c r="K24" s="20">
        <v>15</v>
      </c>
      <c r="L24" s="20">
        <v>13.5</v>
      </c>
      <c r="M24" s="20">
        <v>9</v>
      </c>
      <c r="N24" s="20">
        <v>18</v>
      </c>
      <c r="O24" s="20"/>
      <c r="P24" s="36"/>
    </row>
    <row r="25" spans="1:16" s="4" customFormat="1" ht="33" customHeight="1">
      <c r="A25" s="23" t="s">
        <v>36</v>
      </c>
      <c r="B25" s="20">
        <v>166.3</v>
      </c>
      <c r="C25" s="20">
        <v>25.6</v>
      </c>
      <c r="D25" s="20">
        <v>140.7</v>
      </c>
      <c r="E25" s="20">
        <v>2.65</v>
      </c>
      <c r="F25" s="20">
        <v>4.25</v>
      </c>
      <c r="G25" s="20">
        <v>1</v>
      </c>
      <c r="H25" s="20">
        <v>15.2</v>
      </c>
      <c r="I25" s="20">
        <v>0.1</v>
      </c>
      <c r="J25" s="20">
        <v>8.75</v>
      </c>
      <c r="K25" s="20">
        <v>8.7</v>
      </c>
      <c r="L25" s="20">
        <v>7.5</v>
      </c>
      <c r="M25" s="20">
        <v>59.3</v>
      </c>
      <c r="N25" s="20">
        <v>32</v>
      </c>
      <c r="O25" s="20">
        <v>1.25</v>
      </c>
      <c r="P25" s="36"/>
    </row>
    <row r="26" spans="1:16" s="4" customFormat="1" ht="33" customHeight="1">
      <c r="A26" s="21" t="s">
        <v>37</v>
      </c>
      <c r="B26" s="20">
        <v>389.3</v>
      </c>
      <c r="C26" s="20">
        <v>9.6</v>
      </c>
      <c r="D26" s="20">
        <v>379.7</v>
      </c>
      <c r="E26" s="20">
        <v>83.2</v>
      </c>
      <c r="F26" s="20">
        <v>51.2</v>
      </c>
      <c r="G26" s="20">
        <v>6.4</v>
      </c>
      <c r="H26" s="20">
        <v>38.2</v>
      </c>
      <c r="I26" s="20"/>
      <c r="J26" s="20">
        <v>49.55</v>
      </c>
      <c r="K26" s="20">
        <v>30.6</v>
      </c>
      <c r="L26" s="20">
        <v>18.65</v>
      </c>
      <c r="M26" s="20">
        <v>56</v>
      </c>
      <c r="N26" s="20">
        <v>27.4</v>
      </c>
      <c r="O26" s="20">
        <v>18.5</v>
      </c>
      <c r="P26" s="37"/>
    </row>
    <row r="27" spans="1:16" s="4" customFormat="1" ht="33" customHeight="1">
      <c r="A27" s="21" t="s">
        <v>38</v>
      </c>
      <c r="B27" s="20">
        <v>170</v>
      </c>
      <c r="C27" s="20">
        <v>100</v>
      </c>
      <c r="D27" s="20">
        <v>70</v>
      </c>
      <c r="E27" s="27"/>
      <c r="F27" s="27"/>
      <c r="G27" s="27"/>
      <c r="H27" s="27"/>
      <c r="I27" s="27"/>
      <c r="J27" s="27"/>
      <c r="K27" s="27"/>
      <c r="L27" s="27"/>
      <c r="M27" s="27"/>
      <c r="N27" s="27">
        <v>70</v>
      </c>
      <c r="O27" s="27"/>
      <c r="P27" s="36"/>
    </row>
    <row r="28" spans="1:16" s="4" customFormat="1" ht="33" customHeight="1">
      <c r="A28" s="28" t="s">
        <v>39</v>
      </c>
      <c r="B28" s="20">
        <v>470</v>
      </c>
      <c r="C28" s="20">
        <v>166</v>
      </c>
      <c r="D28" s="20">
        <v>304</v>
      </c>
      <c r="E28" s="27"/>
      <c r="F28" s="27"/>
      <c r="G28" s="27"/>
      <c r="H28" s="27"/>
      <c r="I28" s="27"/>
      <c r="J28" s="27">
        <v>79</v>
      </c>
      <c r="K28" s="27">
        <v>51</v>
      </c>
      <c r="L28" s="27">
        <v>40</v>
      </c>
      <c r="M28" s="27">
        <v>64</v>
      </c>
      <c r="N28" s="27">
        <v>70</v>
      </c>
      <c r="O28" s="27"/>
      <c r="P28" s="36"/>
    </row>
  </sheetData>
  <sheetProtection/>
  <mergeCells count="17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2023-10-03T06:46:34Z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