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 (2)" sheetId="1" r:id="rId1"/>
  </sheets>
  <definedNames>
    <definedName name="_xlnm.Print_Titles" localSheetId="0">'Sheet2 (2)'!$1:$4</definedName>
    <definedName name="_xlnm.Print_Area" localSheetId="0">'Sheet2 (2)'!$A$1:$P$117</definedName>
    <definedName name="_xlnm._FilterDatabase" localSheetId="0" hidden="1">'Sheet2 (2)'!$A$4:$P$111</definedName>
  </definedNames>
  <calcPr fullCalcOnLoad="1"/>
</workbook>
</file>

<file path=xl/sharedStrings.xml><?xml version="1.0" encoding="utf-8"?>
<sst xmlns="http://schemas.openxmlformats.org/spreadsheetml/2006/main" count="834" uniqueCount="334">
  <si>
    <t>2023年3月至4月市直见习补贴和人身意外伤害保险补贴明细表</t>
  </si>
  <si>
    <t>单位：元</t>
  </si>
  <si>
    <t>序号</t>
  </si>
  <si>
    <t>见习单位</t>
  </si>
  <si>
    <t>姓名</t>
  </si>
  <si>
    <t>性别</t>
  </si>
  <si>
    <t>身份证号</t>
  </si>
  <si>
    <t>毕业院校</t>
  </si>
  <si>
    <t>首次申领时间</t>
  </si>
  <si>
    <t>补贴时间</t>
  </si>
  <si>
    <t>补贴月数</t>
  </si>
  <si>
    <t>每人/每月见习补贴</t>
  </si>
  <si>
    <t>见习补贴合计</t>
  </si>
  <si>
    <t>是否交纳人身意外伤害保险</t>
  </si>
  <si>
    <t>人身意外伤害保险金额</t>
  </si>
  <si>
    <t>合计</t>
  </si>
  <si>
    <t>单位合计</t>
  </si>
  <si>
    <t>备注</t>
  </si>
  <si>
    <t>大同市人民政府办公室</t>
  </si>
  <si>
    <t>李照晖</t>
  </si>
  <si>
    <t>女</t>
  </si>
  <si>
    <t>1526**********02X</t>
  </si>
  <si>
    <t>南开大学</t>
  </si>
  <si>
    <t>2022.09.05</t>
  </si>
  <si>
    <t>2023.03.05—2023.05.04</t>
  </si>
  <si>
    <t>是</t>
  </si>
  <si>
    <t>李育抒</t>
  </si>
  <si>
    <t>1402**********563</t>
  </si>
  <si>
    <t>山西传媒学院</t>
  </si>
  <si>
    <t>2023.03.05—2023.04.04</t>
  </si>
  <si>
    <t>4月已离职</t>
  </si>
  <si>
    <t>李志华</t>
  </si>
  <si>
    <t>1402**********825</t>
  </si>
  <si>
    <t>吕梁学院</t>
  </si>
  <si>
    <t>闫轶颖</t>
  </si>
  <si>
    <t>1402**********529</t>
  </si>
  <si>
    <t>山西工商学院</t>
  </si>
  <si>
    <t>请假一个月</t>
  </si>
  <si>
    <t>原  洋</t>
  </si>
  <si>
    <t>1402**********228</t>
  </si>
  <si>
    <t>郑州工业应用技术学院</t>
  </si>
  <si>
    <t>时长不满15个工作日</t>
  </si>
  <si>
    <t>李晗宇</t>
  </si>
  <si>
    <t>男</t>
  </si>
  <si>
    <t>1402**********514</t>
  </si>
  <si>
    <t>山西师范大学
现代文理学院</t>
  </si>
  <si>
    <t>2023.04.03</t>
  </si>
  <si>
    <t>2023.04.03—2023.05.02</t>
  </si>
  <si>
    <t>陈韶云</t>
  </si>
  <si>
    <t>1402**********440</t>
  </si>
  <si>
    <t>杨俊玲</t>
  </si>
  <si>
    <t>1402**********244</t>
  </si>
  <si>
    <t>山东财经大学</t>
  </si>
  <si>
    <t>郭嘉欣</t>
  </si>
  <si>
    <t>1402**********028</t>
  </si>
  <si>
    <t>天津商业大学宝德学院</t>
  </si>
  <si>
    <t>仝文俊</t>
  </si>
  <si>
    <t>1402**********520</t>
  </si>
  <si>
    <t>湖南第一师范学院</t>
  </si>
  <si>
    <t>王诗瑶</t>
  </si>
  <si>
    <t>1402**********023</t>
  </si>
  <si>
    <t>苏州科技大学</t>
  </si>
  <si>
    <t>邓  雅</t>
  </si>
  <si>
    <t>1402**********022</t>
  </si>
  <si>
    <t>淮阴师范学院</t>
  </si>
  <si>
    <t>郭  琦</t>
  </si>
  <si>
    <t>1402**********017</t>
  </si>
  <si>
    <t>四川文化艺术学院</t>
  </si>
  <si>
    <t>中共大同市委    办公室</t>
  </si>
  <si>
    <t>厍  悦</t>
  </si>
  <si>
    <t>1402**********54X</t>
  </si>
  <si>
    <t>上海政法学院</t>
  </si>
  <si>
    <t>2022.12.05</t>
  </si>
  <si>
    <t>陈敬镕</t>
  </si>
  <si>
    <t>1402**********516</t>
  </si>
  <si>
    <t>韩国首尔科学技术大学</t>
  </si>
  <si>
    <t>侯天畅</t>
  </si>
  <si>
    <t>1402**********512</t>
  </si>
  <si>
    <t>广东财经大学</t>
  </si>
  <si>
    <t>中共大同市委统一战线工作部</t>
  </si>
  <si>
    <t>赵  静</t>
  </si>
  <si>
    <t>1402**********08X</t>
  </si>
  <si>
    <t>廊坊师范学院</t>
  </si>
  <si>
    <t>大同市人力资源和社会保障局</t>
  </si>
  <si>
    <t>刘昕原</t>
  </si>
  <si>
    <t>1402**********72X</t>
  </si>
  <si>
    <t>北海艺术设计学院</t>
  </si>
  <si>
    <t>大同市统计局</t>
  </si>
  <si>
    <t>赵欣雨</t>
  </si>
  <si>
    <t>1402**********528</t>
  </si>
  <si>
    <t>长治学院</t>
  </si>
  <si>
    <t>大同市人民政府发展研究中心</t>
  </si>
  <si>
    <t>张思宇</t>
  </si>
  <si>
    <t>1402**********055</t>
  </si>
  <si>
    <t>华北电力大学科技学院</t>
  </si>
  <si>
    <t>焦立一</t>
  </si>
  <si>
    <t>1402**********821</t>
  </si>
  <si>
    <t>山西师范大学现代文理学院</t>
  </si>
  <si>
    <t xml:space="preserve">中共大同市委党史研究室
</t>
  </si>
  <si>
    <t>李倩茹</t>
  </si>
  <si>
    <t>1402**********344</t>
  </si>
  <si>
    <t>山西大学</t>
  </si>
  <si>
    <t>任晓宁</t>
  </si>
  <si>
    <t>1402**********827</t>
  </si>
  <si>
    <t>山西大学商务学院</t>
  </si>
  <si>
    <t>赵斌佳</t>
  </si>
  <si>
    <t>1402**********811</t>
  </si>
  <si>
    <t>马来西亚博特拉大学</t>
  </si>
  <si>
    <t>张雅婷</t>
  </si>
  <si>
    <t>1402**********843</t>
  </si>
  <si>
    <t>上海海关学院</t>
  </si>
  <si>
    <t>大同市三晋文化 研究会</t>
  </si>
  <si>
    <t>宋  爽</t>
  </si>
  <si>
    <t>1402**********029</t>
  </si>
  <si>
    <t>燕山大学</t>
  </si>
  <si>
    <t>吴艺伟</t>
  </si>
  <si>
    <t>1402**********056</t>
  </si>
  <si>
    <t>山西农业大学信息学院</t>
  </si>
  <si>
    <t>大同市邮政管理局</t>
  </si>
  <si>
    <t>杨曼丽</t>
  </si>
  <si>
    <t>1402**********025</t>
  </si>
  <si>
    <t>大同市运输事业发展中心</t>
  </si>
  <si>
    <t>陈佳宏</t>
  </si>
  <si>
    <t>1402**********543</t>
  </si>
  <si>
    <t>太原理工大学现代科技学院</t>
  </si>
  <si>
    <t>盛  丹</t>
  </si>
  <si>
    <t>1402**********021</t>
  </si>
  <si>
    <t>吉林师范大学博达学院</t>
  </si>
  <si>
    <t>山西省大同市人民检察院</t>
  </si>
  <si>
    <t>辛雅雯</t>
  </si>
  <si>
    <t>重庆三峡学院</t>
  </si>
  <si>
    <t>李宇霞</t>
  </si>
  <si>
    <t>1402**********544</t>
  </si>
  <si>
    <t>新疆师范大学</t>
  </si>
  <si>
    <t>季婷婷</t>
  </si>
  <si>
    <t>1402**********822</t>
  </si>
  <si>
    <t>浙江科技学院</t>
  </si>
  <si>
    <t>郭婷婷</t>
  </si>
  <si>
    <t>宁波大学</t>
  </si>
  <si>
    <t>闫雅琪</t>
  </si>
  <si>
    <t>1402**********945</t>
  </si>
  <si>
    <t>天津财经大学珠江学院</t>
  </si>
  <si>
    <t>刘小瑞</t>
  </si>
  <si>
    <t>1402**********042</t>
  </si>
  <si>
    <t>南京传媒学院</t>
  </si>
  <si>
    <t>张姝倩</t>
  </si>
  <si>
    <t>1402**********125</t>
  </si>
  <si>
    <t>晋中学院</t>
  </si>
  <si>
    <t>武晓兰</t>
  </si>
  <si>
    <t>1401**********560</t>
  </si>
  <si>
    <t>山西大同大学</t>
  </si>
  <si>
    <t>刘雪敏</t>
  </si>
  <si>
    <t>1402**********521</t>
  </si>
  <si>
    <t>中南民族大学</t>
  </si>
  <si>
    <t>大同市市场监督管理局</t>
  </si>
  <si>
    <t>李雪妍</t>
  </si>
  <si>
    <t>福建师范大学闽南科技学院</t>
  </si>
  <si>
    <t>练  涛</t>
  </si>
  <si>
    <t>1402**********438</t>
  </si>
  <si>
    <t>山西经贸职业学院</t>
  </si>
  <si>
    <t>邢振杰</t>
  </si>
  <si>
    <t>1402**********537</t>
  </si>
  <si>
    <t>山西工程职业学院</t>
  </si>
  <si>
    <t>闫书琦</t>
  </si>
  <si>
    <t>长春光华学院</t>
  </si>
  <si>
    <t>刘  倩</t>
  </si>
  <si>
    <t>1402**********36X</t>
  </si>
  <si>
    <t>山西工程技术学院</t>
  </si>
  <si>
    <t>朱丽娜</t>
  </si>
  <si>
    <t>胡  靖</t>
  </si>
  <si>
    <t>1402**********969</t>
  </si>
  <si>
    <t>袁一鸣</t>
  </si>
  <si>
    <t>1402**********548</t>
  </si>
  <si>
    <t>上海立信会计金融学院</t>
  </si>
  <si>
    <t>薛文权</t>
  </si>
  <si>
    <t>1402**********720</t>
  </si>
  <si>
    <t>湖南科技学院</t>
  </si>
  <si>
    <t>赵俊伟</t>
  </si>
  <si>
    <t>1402**********515</t>
  </si>
  <si>
    <t>马雅萱</t>
  </si>
  <si>
    <t>1402**********561</t>
  </si>
  <si>
    <t>运城学院</t>
  </si>
  <si>
    <t>陈  科</t>
  </si>
  <si>
    <t>1402**********210</t>
  </si>
  <si>
    <t>青岛农业大学海都学院</t>
  </si>
  <si>
    <t>大同市社会科学界联合会</t>
  </si>
  <si>
    <t>任子君</t>
  </si>
  <si>
    <t>1402**********527</t>
  </si>
  <si>
    <t>延安大学</t>
  </si>
  <si>
    <t>熊  静</t>
  </si>
  <si>
    <t>1402**********020</t>
  </si>
  <si>
    <t>福建师范大学协和学院</t>
  </si>
  <si>
    <t>大同市审计局</t>
  </si>
  <si>
    <t>闫宇琪</t>
  </si>
  <si>
    <t>葛语坤</t>
  </si>
  <si>
    <t>中北大学信息商务学院</t>
  </si>
  <si>
    <t>刘  怡</t>
  </si>
  <si>
    <t>新疆科技学院</t>
  </si>
  <si>
    <t>贾  芳</t>
  </si>
  <si>
    <t>1402**********326</t>
  </si>
  <si>
    <t>忻州师范学院</t>
  </si>
  <si>
    <t>贾书鸿</t>
  </si>
  <si>
    <t>1402**********562</t>
  </si>
  <si>
    <t>张  双</t>
  </si>
  <si>
    <t>1402**********044</t>
  </si>
  <si>
    <t>郭培淇</t>
  </si>
  <si>
    <t>1402**********810</t>
  </si>
  <si>
    <t>郭昱祺</t>
  </si>
  <si>
    <t>刘  佳</t>
  </si>
  <si>
    <t>1402**********540</t>
  </si>
  <si>
    <t>大同市行政审批管理局</t>
  </si>
  <si>
    <t>陈  宏</t>
  </si>
  <si>
    <t>1402**********321</t>
  </si>
  <si>
    <t>太原科技大学华科学院</t>
  </si>
  <si>
    <t>孔秀蓉</t>
  </si>
  <si>
    <t>1402**********828</t>
  </si>
  <si>
    <t>湘南学院</t>
  </si>
  <si>
    <t>王  琨</t>
  </si>
  <si>
    <t>1402**********026</t>
  </si>
  <si>
    <t>江西师范大学科学技术学院</t>
  </si>
  <si>
    <t>白正海</t>
  </si>
  <si>
    <t>1402**********019</t>
  </si>
  <si>
    <t>太原学院</t>
  </si>
  <si>
    <t>武  凝</t>
  </si>
  <si>
    <t>1402**********02X</t>
  </si>
  <si>
    <t>无锡太湖学院</t>
  </si>
  <si>
    <t>王宝珍</t>
  </si>
  <si>
    <t>李朝琪</t>
  </si>
  <si>
    <t>1402**********064</t>
  </si>
  <si>
    <t>李旭娟</t>
  </si>
  <si>
    <t>1423**********425</t>
  </si>
  <si>
    <t>山西师范大学</t>
  </si>
  <si>
    <t>闫少怡</t>
  </si>
  <si>
    <t>南京交通职业技术学院</t>
  </si>
  <si>
    <t>门晓妤</t>
  </si>
  <si>
    <t>天津商业大学</t>
  </si>
  <si>
    <t>谢梦洁</t>
  </si>
  <si>
    <t>1402**********045</t>
  </si>
  <si>
    <t>丽水学院</t>
  </si>
  <si>
    <t>吴维佳</t>
  </si>
  <si>
    <t>刘  畅</t>
  </si>
  <si>
    <t>天津理工大学</t>
  </si>
  <si>
    <t>施兴国</t>
  </si>
  <si>
    <t>1402**********536</t>
  </si>
  <si>
    <t>北华航天工业学院</t>
  </si>
  <si>
    <t>大同市归国华侨 联合会</t>
  </si>
  <si>
    <t>穆  镕</t>
  </si>
  <si>
    <t>大同师范高等专科学校</t>
  </si>
  <si>
    <t>高一硕</t>
  </si>
  <si>
    <t>1402**********715</t>
  </si>
  <si>
    <t>柴  琳</t>
  </si>
  <si>
    <t>1402**********102</t>
  </si>
  <si>
    <t>湖南科技大学</t>
  </si>
  <si>
    <t>王  钰</t>
  </si>
  <si>
    <t>1402**********982</t>
  </si>
  <si>
    <t>河北地质大学华信学院</t>
  </si>
  <si>
    <t>贠  政</t>
  </si>
  <si>
    <t>1402**********35X</t>
  </si>
  <si>
    <t>西北师范大学</t>
  </si>
  <si>
    <t>石宏滔</t>
  </si>
  <si>
    <t>北方民族大学</t>
  </si>
  <si>
    <t>王晓倩</t>
  </si>
  <si>
    <t>1402**********024</t>
  </si>
  <si>
    <t>山东交通学院</t>
  </si>
  <si>
    <t>李碧琛</t>
  </si>
  <si>
    <t>1402**********523</t>
  </si>
  <si>
    <t>韩国中央大学</t>
  </si>
  <si>
    <t>张文欣</t>
  </si>
  <si>
    <t>沈阳城市学院</t>
  </si>
  <si>
    <t>曹瑞青</t>
  </si>
  <si>
    <t>1402**********928</t>
  </si>
  <si>
    <t>河北地质大学</t>
  </si>
  <si>
    <t>王姝予</t>
  </si>
  <si>
    <t>1402**********941</t>
  </si>
  <si>
    <t>郝志杰</t>
  </si>
  <si>
    <t>1402**********014</t>
  </si>
  <si>
    <t>肖睿超</t>
  </si>
  <si>
    <t>1402**********525</t>
  </si>
  <si>
    <t>太原师范学院</t>
  </si>
  <si>
    <t>大同市大剧院管理中心</t>
  </si>
  <si>
    <t>郭紫莹</t>
  </si>
  <si>
    <t>河南大学</t>
  </si>
  <si>
    <t>大同市档案馆</t>
  </si>
  <si>
    <t>尚欣博</t>
  </si>
  <si>
    <t>1402**********126</t>
  </si>
  <si>
    <t>王  蕾</t>
  </si>
  <si>
    <t>1402**********545</t>
  </si>
  <si>
    <t>厦门理工学院</t>
  </si>
  <si>
    <t>冯  伟</t>
  </si>
  <si>
    <t>1402**********339</t>
  </si>
  <si>
    <t>昆明理工大学</t>
  </si>
  <si>
    <t>大同市政务服务 中心</t>
  </si>
  <si>
    <t>吕  扬</t>
  </si>
  <si>
    <t>1402**********211</t>
  </si>
  <si>
    <t>俄罗斯圣彼得堡彼得大帝理工大学</t>
  </si>
  <si>
    <t>幸  美</t>
  </si>
  <si>
    <t>1402**********968</t>
  </si>
  <si>
    <t>王  潇</t>
  </si>
  <si>
    <t>北京科技大学天津学院</t>
  </si>
  <si>
    <t>杨雅琦</t>
  </si>
  <si>
    <t>长春理工大学</t>
  </si>
  <si>
    <t>杨慧宇</t>
  </si>
  <si>
    <t>1402**********629</t>
  </si>
  <si>
    <t>刘文洁</t>
  </si>
  <si>
    <t>1402**********52X</t>
  </si>
  <si>
    <t>厦门理工大学</t>
  </si>
  <si>
    <t>徐  倩</t>
  </si>
  <si>
    <t>1402**********320</t>
  </si>
  <si>
    <t>何文涛</t>
  </si>
  <si>
    <t>1402**********511</t>
  </si>
  <si>
    <t>杨  澜</t>
  </si>
  <si>
    <t>西南大学</t>
  </si>
  <si>
    <t>大同市生态环境保护综合行政执法队</t>
  </si>
  <si>
    <t>秦晋瑞</t>
  </si>
  <si>
    <t>1406**********011</t>
  </si>
  <si>
    <t>石家庄科技职业技术学院</t>
  </si>
  <si>
    <t>杨  楠</t>
  </si>
  <si>
    <t>刘  慧</t>
  </si>
  <si>
    <t>1402**********547</t>
  </si>
  <si>
    <t>山西华澳商贸职业学院</t>
  </si>
  <si>
    <t>大同市老干部教育活动中心</t>
  </si>
  <si>
    <t>武  薇</t>
  </si>
  <si>
    <t>1402**********428</t>
  </si>
  <si>
    <t>大同市北岳中学</t>
  </si>
  <si>
    <t>王宇翔</t>
  </si>
  <si>
    <t>张  琦</t>
  </si>
  <si>
    <t>1402**********526</t>
  </si>
  <si>
    <t>陆家璠</t>
  </si>
  <si>
    <t>中国民主促进会 大同市委员会</t>
  </si>
  <si>
    <t>胡婷婷</t>
  </si>
  <si>
    <t>1402**********420</t>
  </si>
  <si>
    <t>山西省大同市工商联合会</t>
  </si>
  <si>
    <t>焦琪然</t>
  </si>
  <si>
    <t>重庆师范大学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</si>
</sst>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ESI仿宋-GB13000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2"/>
      <name val="仿宋_GB2312"/>
      <family val="0"/>
    </font>
    <font>
      <b/>
      <sz val="12"/>
      <color indexed="8"/>
      <name val="宋体"/>
      <family val="0"/>
    </font>
    <font>
      <sz val="12"/>
      <name val="CESI仿宋-GB13000"/>
      <family val="0"/>
    </font>
    <font>
      <sz val="10"/>
      <name val="CESI仿宋-GB13000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b/>
      <sz val="10"/>
      <name val="仿宋_GB2312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仿宋_GB2312"/>
      <family val="0"/>
    </font>
    <font>
      <b/>
      <sz val="10"/>
      <name val="方正小标宋简体"/>
      <family val="0"/>
    </font>
    <font>
      <b/>
      <sz val="12"/>
      <name val="宋体"/>
      <family val="0"/>
    </font>
    <font>
      <sz val="10"/>
      <color indexed="8"/>
      <name val="CESI仿宋-GB13000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23" fillId="4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8" borderId="0" applyNumberFormat="0" applyBorder="0" applyAlignment="0" applyProtection="0"/>
    <xf numFmtId="0" fontId="38" fillId="4" borderId="8" applyNumberFormat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11" borderId="0" applyNumberFormat="0" applyBorder="0" applyAlignment="0" applyProtection="0"/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0" fillId="16" borderId="0" applyNumberFormat="0" applyBorder="0" applyAlignment="0" applyProtection="0"/>
    <xf numFmtId="0" fontId="32" fillId="11" borderId="8" applyNumberFormat="0" applyAlignment="0" applyProtection="0"/>
    <xf numFmtId="0" fontId="0" fillId="4" borderId="0" applyNumberFormat="0" applyBorder="0" applyAlignment="0" applyProtection="0"/>
    <xf numFmtId="0" fontId="23" fillId="17" borderId="0" applyNumberFormat="0" applyBorder="0" applyAlignment="0" applyProtection="0"/>
    <xf numFmtId="0" fontId="0" fillId="1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0"/>
  <sheetViews>
    <sheetView tabSelected="1" view="pageBreakPreview" zoomScaleSheetLayoutView="100" workbookViewId="0" topLeftCell="A1">
      <selection activeCell="F1" sqref="F1:F65536"/>
    </sheetView>
  </sheetViews>
  <sheetFormatPr defaultColWidth="9.00390625" defaultRowHeight="13.5"/>
  <cols>
    <col min="2" max="2" width="14.25390625" style="0" customWidth="1"/>
    <col min="4" max="4" width="6.125" style="0" customWidth="1"/>
    <col min="5" max="5" width="18.75390625" style="0" customWidth="1"/>
    <col min="6" max="6" width="24.625" style="0" customWidth="1"/>
    <col min="7" max="7" width="10.875" style="0" customWidth="1"/>
    <col min="8" max="8" width="22.375" style="0" customWidth="1"/>
    <col min="9" max="9" width="8.00390625" style="0" customWidth="1"/>
    <col min="15" max="15" width="10.75390625" style="3" bestFit="1" customWidth="1"/>
    <col min="16" max="16" width="9.00390625" style="4" customWidth="1"/>
  </cols>
  <sheetData>
    <row r="2" spans="1:16" ht="26.25">
      <c r="A2" s="5" t="s">
        <v>0</v>
      </c>
      <c r="B2" s="5"/>
      <c r="C2" s="5"/>
      <c r="D2" s="5"/>
      <c r="E2" s="5"/>
      <c r="F2" s="18"/>
      <c r="G2" s="5"/>
      <c r="H2" s="5"/>
      <c r="I2" s="5"/>
      <c r="J2" s="5"/>
      <c r="K2" s="5"/>
      <c r="L2" s="5"/>
      <c r="M2" s="5"/>
      <c r="N2" s="5"/>
      <c r="O2" s="35"/>
      <c r="P2" s="36"/>
    </row>
    <row r="3" spans="1:16" ht="29.25">
      <c r="A3" s="6"/>
      <c r="B3" s="7"/>
      <c r="C3" s="6"/>
      <c r="D3" s="6"/>
      <c r="E3" s="6"/>
      <c r="F3" s="19"/>
      <c r="G3" s="6"/>
      <c r="H3" s="19"/>
      <c r="I3" s="24"/>
      <c r="J3" s="24"/>
      <c r="K3" s="25"/>
      <c r="L3" s="26"/>
      <c r="M3" s="26"/>
      <c r="N3" s="26"/>
      <c r="O3" s="37"/>
      <c r="P3" s="38" t="s">
        <v>1</v>
      </c>
    </row>
    <row r="4" spans="1:16" ht="40.5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20" t="s">
        <v>8</v>
      </c>
      <c r="H4" s="8" t="s">
        <v>9</v>
      </c>
      <c r="I4" s="27" t="s">
        <v>10</v>
      </c>
      <c r="J4" s="28" t="s">
        <v>11</v>
      </c>
      <c r="K4" s="29" t="s">
        <v>12</v>
      </c>
      <c r="L4" s="30" t="s">
        <v>13</v>
      </c>
      <c r="M4" s="29" t="s">
        <v>14</v>
      </c>
      <c r="N4" s="39" t="s">
        <v>15</v>
      </c>
      <c r="O4" s="40" t="s">
        <v>16</v>
      </c>
      <c r="P4" s="41" t="s">
        <v>17</v>
      </c>
    </row>
    <row r="5" spans="1:16" s="1" customFormat="1" ht="24" customHeight="1">
      <c r="A5" s="10">
        <v>1</v>
      </c>
      <c r="B5" s="11" t="s">
        <v>18</v>
      </c>
      <c r="C5" s="12" t="s">
        <v>19</v>
      </c>
      <c r="D5" s="12" t="s">
        <v>20</v>
      </c>
      <c r="E5" s="15" t="s">
        <v>21</v>
      </c>
      <c r="F5" s="15" t="s">
        <v>22</v>
      </c>
      <c r="G5" s="21" t="s">
        <v>23</v>
      </c>
      <c r="H5" s="13" t="s">
        <v>24</v>
      </c>
      <c r="I5" s="21">
        <v>2</v>
      </c>
      <c r="J5" s="31">
        <v>1188</v>
      </c>
      <c r="K5" s="32">
        <f>J5*I5</f>
        <v>2376</v>
      </c>
      <c r="L5" s="33" t="s">
        <v>25</v>
      </c>
      <c r="M5" s="42"/>
      <c r="N5" s="43">
        <f aca="true" t="shared" si="0" ref="N5:N46">M5+K5</f>
        <v>2376</v>
      </c>
      <c r="O5" s="42">
        <f>SUM(N5:N17)</f>
        <v>19740</v>
      </c>
      <c r="P5" s="44"/>
    </row>
    <row r="6" spans="1:16" s="1" customFormat="1" ht="24" customHeight="1">
      <c r="A6" s="10">
        <v>2</v>
      </c>
      <c r="B6" s="11"/>
      <c r="C6" s="12" t="s">
        <v>26</v>
      </c>
      <c r="D6" s="12" t="s">
        <v>20</v>
      </c>
      <c r="E6" s="15" t="s">
        <v>27</v>
      </c>
      <c r="F6" s="15" t="s">
        <v>28</v>
      </c>
      <c r="G6" s="21" t="s">
        <v>23</v>
      </c>
      <c r="H6" s="13" t="s">
        <v>29</v>
      </c>
      <c r="I6" s="21">
        <v>1</v>
      </c>
      <c r="J6" s="31">
        <v>1188</v>
      </c>
      <c r="K6" s="32">
        <f>J6*I6</f>
        <v>1188</v>
      </c>
      <c r="L6" s="33" t="s">
        <v>25</v>
      </c>
      <c r="M6" s="42"/>
      <c r="N6" s="43">
        <f t="shared" si="0"/>
        <v>1188</v>
      </c>
      <c r="O6" s="42"/>
      <c r="P6" s="45" t="s">
        <v>30</v>
      </c>
    </row>
    <row r="7" spans="1:16" s="1" customFormat="1" ht="24" customHeight="1">
      <c r="A7" s="10">
        <v>3</v>
      </c>
      <c r="B7" s="11"/>
      <c r="C7" s="12" t="s">
        <v>31</v>
      </c>
      <c r="D7" s="12" t="s">
        <v>20</v>
      </c>
      <c r="E7" s="15" t="s">
        <v>32</v>
      </c>
      <c r="F7" s="15" t="s">
        <v>33</v>
      </c>
      <c r="G7" s="21" t="s">
        <v>23</v>
      </c>
      <c r="H7" s="13" t="s">
        <v>24</v>
      </c>
      <c r="I7" s="21">
        <v>2</v>
      </c>
      <c r="J7" s="31">
        <v>1188</v>
      </c>
      <c r="K7" s="32">
        <f>J7*I7</f>
        <v>2376</v>
      </c>
      <c r="L7" s="33" t="s">
        <v>25</v>
      </c>
      <c r="M7" s="42"/>
      <c r="N7" s="43">
        <f t="shared" si="0"/>
        <v>2376</v>
      </c>
      <c r="O7" s="42"/>
      <c r="P7" s="44"/>
    </row>
    <row r="8" spans="1:16" s="1" customFormat="1" ht="24" customHeight="1">
      <c r="A8" s="10">
        <v>4</v>
      </c>
      <c r="B8" s="11"/>
      <c r="C8" s="12" t="s">
        <v>34</v>
      </c>
      <c r="D8" s="12" t="s">
        <v>20</v>
      </c>
      <c r="E8" s="15" t="s">
        <v>35</v>
      </c>
      <c r="F8" s="15" t="s">
        <v>36</v>
      </c>
      <c r="G8" s="21" t="s">
        <v>23</v>
      </c>
      <c r="H8" s="13" t="s">
        <v>24</v>
      </c>
      <c r="I8" s="21">
        <v>1</v>
      </c>
      <c r="J8" s="31">
        <v>1188</v>
      </c>
      <c r="K8" s="32">
        <f>J8*I8</f>
        <v>1188</v>
      </c>
      <c r="L8" s="33" t="s">
        <v>25</v>
      </c>
      <c r="M8" s="42"/>
      <c r="N8" s="43">
        <f t="shared" si="0"/>
        <v>1188</v>
      </c>
      <c r="O8" s="42"/>
      <c r="P8" s="45" t="s">
        <v>37</v>
      </c>
    </row>
    <row r="9" spans="1:16" s="1" customFormat="1" ht="24" customHeight="1">
      <c r="A9" s="10">
        <v>5</v>
      </c>
      <c r="B9" s="11"/>
      <c r="C9" s="12" t="s">
        <v>38</v>
      </c>
      <c r="D9" s="12" t="s">
        <v>20</v>
      </c>
      <c r="E9" s="15" t="s">
        <v>39</v>
      </c>
      <c r="F9" s="15" t="s">
        <v>40</v>
      </c>
      <c r="G9" s="21" t="s">
        <v>23</v>
      </c>
      <c r="H9" s="13" t="s">
        <v>24</v>
      </c>
      <c r="I9" s="21">
        <v>1</v>
      </c>
      <c r="J9" s="31">
        <v>1188</v>
      </c>
      <c r="K9" s="32">
        <f>J9*I9</f>
        <v>1188</v>
      </c>
      <c r="L9" s="33" t="s">
        <v>25</v>
      </c>
      <c r="M9" s="42"/>
      <c r="N9" s="43">
        <f t="shared" si="0"/>
        <v>1188</v>
      </c>
      <c r="O9" s="42"/>
      <c r="P9" s="45" t="s">
        <v>41</v>
      </c>
    </row>
    <row r="10" spans="1:16" s="1" customFormat="1" ht="31.5" customHeight="1">
      <c r="A10" s="10">
        <v>6</v>
      </c>
      <c r="B10" s="11"/>
      <c r="C10" s="12" t="s">
        <v>42</v>
      </c>
      <c r="D10" s="13" t="s">
        <v>43</v>
      </c>
      <c r="E10" s="15" t="s">
        <v>44</v>
      </c>
      <c r="F10" s="15" t="s">
        <v>45</v>
      </c>
      <c r="G10" s="13" t="s">
        <v>46</v>
      </c>
      <c r="H10" s="13" t="s">
        <v>47</v>
      </c>
      <c r="I10" s="21">
        <v>1</v>
      </c>
      <c r="J10" s="31">
        <v>1188</v>
      </c>
      <c r="K10" s="32">
        <f aca="true" t="shared" si="1" ref="K10:K32">J10*I10</f>
        <v>1188</v>
      </c>
      <c r="L10" s="33" t="s">
        <v>25</v>
      </c>
      <c r="M10" s="42">
        <v>240</v>
      </c>
      <c r="N10" s="43">
        <f t="shared" si="0"/>
        <v>1428</v>
      </c>
      <c r="O10" s="42"/>
      <c r="P10" s="44"/>
    </row>
    <row r="11" spans="1:16" s="1" customFormat="1" ht="24" customHeight="1">
      <c r="A11" s="10">
        <v>7</v>
      </c>
      <c r="B11" s="11"/>
      <c r="C11" s="12" t="s">
        <v>48</v>
      </c>
      <c r="D11" s="13" t="s">
        <v>20</v>
      </c>
      <c r="E11" s="15" t="s">
        <v>49</v>
      </c>
      <c r="F11" s="15" t="s">
        <v>36</v>
      </c>
      <c r="G11" s="13" t="s">
        <v>46</v>
      </c>
      <c r="H11" s="13" t="s">
        <v>47</v>
      </c>
      <c r="I11" s="21">
        <v>1</v>
      </c>
      <c r="J11" s="31">
        <v>1188</v>
      </c>
      <c r="K11" s="32">
        <f t="shared" si="1"/>
        <v>1188</v>
      </c>
      <c r="L11" s="33" t="s">
        <v>25</v>
      </c>
      <c r="M11" s="42">
        <v>240</v>
      </c>
      <c r="N11" s="43">
        <f t="shared" si="0"/>
        <v>1428</v>
      </c>
      <c r="O11" s="42"/>
      <c r="P11" s="44"/>
    </row>
    <row r="12" spans="1:16" s="1" customFormat="1" ht="24" customHeight="1">
      <c r="A12" s="10">
        <v>8</v>
      </c>
      <c r="B12" s="11"/>
      <c r="C12" s="12" t="s">
        <v>50</v>
      </c>
      <c r="D12" s="13" t="s">
        <v>20</v>
      </c>
      <c r="E12" s="15" t="s">
        <v>51</v>
      </c>
      <c r="F12" s="15" t="s">
        <v>52</v>
      </c>
      <c r="G12" s="13" t="s">
        <v>46</v>
      </c>
      <c r="H12" s="13" t="s">
        <v>47</v>
      </c>
      <c r="I12" s="21">
        <v>1</v>
      </c>
      <c r="J12" s="31">
        <v>1188</v>
      </c>
      <c r="K12" s="32">
        <f t="shared" si="1"/>
        <v>1188</v>
      </c>
      <c r="L12" s="33" t="s">
        <v>25</v>
      </c>
      <c r="M12" s="42">
        <v>240</v>
      </c>
      <c r="N12" s="43">
        <f t="shared" si="0"/>
        <v>1428</v>
      </c>
      <c r="O12" s="42"/>
      <c r="P12" s="44"/>
    </row>
    <row r="13" spans="1:16" s="1" customFormat="1" ht="24" customHeight="1">
      <c r="A13" s="10">
        <v>9</v>
      </c>
      <c r="B13" s="11"/>
      <c r="C13" s="12" t="s">
        <v>53</v>
      </c>
      <c r="D13" s="13" t="s">
        <v>20</v>
      </c>
      <c r="E13" s="15" t="s">
        <v>54</v>
      </c>
      <c r="F13" s="15" t="s">
        <v>55</v>
      </c>
      <c r="G13" s="13" t="s">
        <v>46</v>
      </c>
      <c r="H13" s="13" t="s">
        <v>47</v>
      </c>
      <c r="I13" s="21">
        <v>1</v>
      </c>
      <c r="J13" s="31">
        <v>1188</v>
      </c>
      <c r="K13" s="32">
        <f t="shared" si="1"/>
        <v>1188</v>
      </c>
      <c r="L13" s="33" t="s">
        <v>25</v>
      </c>
      <c r="M13" s="42">
        <v>240</v>
      </c>
      <c r="N13" s="43">
        <f t="shared" si="0"/>
        <v>1428</v>
      </c>
      <c r="O13" s="42"/>
      <c r="P13" s="44"/>
    </row>
    <row r="14" spans="1:16" s="1" customFormat="1" ht="24" customHeight="1">
      <c r="A14" s="10">
        <v>10</v>
      </c>
      <c r="B14" s="11"/>
      <c r="C14" s="12" t="s">
        <v>56</v>
      </c>
      <c r="D14" s="13" t="s">
        <v>20</v>
      </c>
      <c r="E14" s="15" t="s">
        <v>57</v>
      </c>
      <c r="F14" s="15" t="s">
        <v>58</v>
      </c>
      <c r="G14" s="13" t="s">
        <v>46</v>
      </c>
      <c r="H14" s="13" t="s">
        <v>47</v>
      </c>
      <c r="I14" s="21">
        <v>1</v>
      </c>
      <c r="J14" s="31">
        <v>1188</v>
      </c>
      <c r="K14" s="32">
        <f t="shared" si="1"/>
        <v>1188</v>
      </c>
      <c r="L14" s="33" t="s">
        <v>25</v>
      </c>
      <c r="M14" s="42">
        <v>240</v>
      </c>
      <c r="N14" s="43">
        <f t="shared" si="0"/>
        <v>1428</v>
      </c>
      <c r="O14" s="42"/>
      <c r="P14" s="44"/>
    </row>
    <row r="15" spans="1:16" s="1" customFormat="1" ht="24" customHeight="1">
      <c r="A15" s="10">
        <v>11</v>
      </c>
      <c r="B15" s="11"/>
      <c r="C15" s="12" t="s">
        <v>59</v>
      </c>
      <c r="D15" s="13" t="s">
        <v>20</v>
      </c>
      <c r="E15" s="15" t="s">
        <v>60</v>
      </c>
      <c r="F15" s="15" t="s">
        <v>61</v>
      </c>
      <c r="G15" s="13" t="s">
        <v>46</v>
      </c>
      <c r="H15" s="13" t="s">
        <v>47</v>
      </c>
      <c r="I15" s="21">
        <v>1</v>
      </c>
      <c r="J15" s="31">
        <v>1188</v>
      </c>
      <c r="K15" s="32">
        <f t="shared" si="1"/>
        <v>1188</v>
      </c>
      <c r="L15" s="33" t="s">
        <v>25</v>
      </c>
      <c r="M15" s="42">
        <v>240</v>
      </c>
      <c r="N15" s="43">
        <f t="shared" si="0"/>
        <v>1428</v>
      </c>
      <c r="O15" s="42"/>
      <c r="P15" s="44"/>
    </row>
    <row r="16" spans="1:16" s="1" customFormat="1" ht="24" customHeight="1">
      <c r="A16" s="10">
        <v>12</v>
      </c>
      <c r="B16" s="11"/>
      <c r="C16" s="12" t="s">
        <v>62</v>
      </c>
      <c r="D16" s="13" t="s">
        <v>20</v>
      </c>
      <c r="E16" s="15" t="s">
        <v>63</v>
      </c>
      <c r="F16" s="15" t="s">
        <v>64</v>
      </c>
      <c r="G16" s="13" t="s">
        <v>46</v>
      </c>
      <c r="H16" s="13" t="s">
        <v>47</v>
      </c>
      <c r="I16" s="21">
        <v>1</v>
      </c>
      <c r="J16" s="31">
        <v>1188</v>
      </c>
      <c r="K16" s="32">
        <f t="shared" si="1"/>
        <v>1188</v>
      </c>
      <c r="L16" s="33" t="s">
        <v>25</v>
      </c>
      <c r="M16" s="42">
        <v>240</v>
      </c>
      <c r="N16" s="43">
        <f t="shared" si="0"/>
        <v>1428</v>
      </c>
      <c r="O16" s="42"/>
      <c r="P16" s="44"/>
    </row>
    <row r="17" spans="1:16" s="1" customFormat="1" ht="24" customHeight="1">
      <c r="A17" s="10">
        <v>13</v>
      </c>
      <c r="B17" s="11"/>
      <c r="C17" s="12" t="s">
        <v>65</v>
      </c>
      <c r="D17" s="13" t="s">
        <v>43</v>
      </c>
      <c r="E17" s="15" t="s">
        <v>66</v>
      </c>
      <c r="F17" s="15" t="s">
        <v>67</v>
      </c>
      <c r="G17" s="13" t="s">
        <v>46</v>
      </c>
      <c r="H17" s="13" t="s">
        <v>47</v>
      </c>
      <c r="I17" s="21">
        <v>1</v>
      </c>
      <c r="J17" s="31">
        <v>1188</v>
      </c>
      <c r="K17" s="32">
        <f t="shared" si="1"/>
        <v>1188</v>
      </c>
      <c r="L17" s="33" t="s">
        <v>25</v>
      </c>
      <c r="M17" s="42">
        <v>240</v>
      </c>
      <c r="N17" s="43">
        <f t="shared" si="0"/>
        <v>1428</v>
      </c>
      <c r="O17" s="42"/>
      <c r="P17" s="44"/>
    </row>
    <row r="18" spans="1:16" s="1" customFormat="1" ht="24" customHeight="1">
      <c r="A18" s="10">
        <v>14</v>
      </c>
      <c r="B18" s="11" t="s">
        <v>68</v>
      </c>
      <c r="C18" s="12" t="s">
        <v>69</v>
      </c>
      <c r="D18" s="14" t="s">
        <v>20</v>
      </c>
      <c r="E18" s="15" t="s">
        <v>70</v>
      </c>
      <c r="F18" s="15" t="s">
        <v>71</v>
      </c>
      <c r="G18" s="21" t="s">
        <v>72</v>
      </c>
      <c r="H18" s="13" t="s">
        <v>24</v>
      </c>
      <c r="I18" s="21">
        <v>2</v>
      </c>
      <c r="J18" s="31">
        <v>1188</v>
      </c>
      <c r="K18" s="32">
        <f t="shared" si="1"/>
        <v>2376</v>
      </c>
      <c r="L18" s="33" t="s">
        <v>25</v>
      </c>
      <c r="M18" s="46"/>
      <c r="N18" s="43">
        <f t="shared" si="0"/>
        <v>2376</v>
      </c>
      <c r="O18" s="42">
        <f>SUM(N18:N20)</f>
        <v>5232</v>
      </c>
      <c r="P18" s="44"/>
    </row>
    <row r="19" spans="1:16" s="1" customFormat="1" ht="24" customHeight="1">
      <c r="A19" s="10">
        <v>15</v>
      </c>
      <c r="B19" s="11"/>
      <c r="C19" s="12" t="s">
        <v>73</v>
      </c>
      <c r="D19" s="15" t="s">
        <v>43</v>
      </c>
      <c r="E19" s="15" t="s">
        <v>74</v>
      </c>
      <c r="F19" s="15" t="s">
        <v>75</v>
      </c>
      <c r="G19" s="13" t="s">
        <v>46</v>
      </c>
      <c r="H19" s="13" t="s">
        <v>47</v>
      </c>
      <c r="I19" s="21">
        <v>1</v>
      </c>
      <c r="J19" s="31">
        <v>1188</v>
      </c>
      <c r="K19" s="32">
        <f t="shared" si="1"/>
        <v>1188</v>
      </c>
      <c r="L19" s="33" t="s">
        <v>25</v>
      </c>
      <c r="M19" s="42">
        <v>240</v>
      </c>
      <c r="N19" s="43">
        <f t="shared" si="0"/>
        <v>1428</v>
      </c>
      <c r="O19" s="42"/>
      <c r="P19" s="44"/>
    </row>
    <row r="20" spans="1:16" s="1" customFormat="1" ht="24" customHeight="1">
      <c r="A20" s="10">
        <v>16</v>
      </c>
      <c r="B20" s="11"/>
      <c r="C20" s="12" t="s">
        <v>76</v>
      </c>
      <c r="D20" s="15" t="s">
        <v>43</v>
      </c>
      <c r="E20" s="15" t="s">
        <v>77</v>
      </c>
      <c r="F20" s="15" t="s">
        <v>78</v>
      </c>
      <c r="G20" s="13" t="s">
        <v>46</v>
      </c>
      <c r="H20" s="13" t="s">
        <v>47</v>
      </c>
      <c r="I20" s="21">
        <v>1</v>
      </c>
      <c r="J20" s="31">
        <v>1188</v>
      </c>
      <c r="K20" s="32">
        <f t="shared" si="1"/>
        <v>1188</v>
      </c>
      <c r="L20" s="33" t="s">
        <v>25</v>
      </c>
      <c r="M20" s="42">
        <v>240</v>
      </c>
      <c r="N20" s="43">
        <f t="shared" si="0"/>
        <v>1428</v>
      </c>
      <c r="O20" s="42"/>
      <c r="P20" s="44"/>
    </row>
    <row r="21" spans="1:16" s="1" customFormat="1" ht="31.5" customHeight="1">
      <c r="A21" s="10">
        <v>17</v>
      </c>
      <c r="B21" s="16" t="s">
        <v>79</v>
      </c>
      <c r="C21" s="12" t="s">
        <v>80</v>
      </c>
      <c r="D21" s="15" t="s">
        <v>20</v>
      </c>
      <c r="E21" s="15" t="s">
        <v>81</v>
      </c>
      <c r="F21" s="15" t="s">
        <v>82</v>
      </c>
      <c r="G21" s="13" t="s">
        <v>46</v>
      </c>
      <c r="H21" s="13" t="s">
        <v>47</v>
      </c>
      <c r="I21" s="21">
        <v>1</v>
      </c>
      <c r="J21" s="31">
        <v>1188</v>
      </c>
      <c r="K21" s="32">
        <f t="shared" si="1"/>
        <v>1188</v>
      </c>
      <c r="L21" s="33" t="s">
        <v>25</v>
      </c>
      <c r="M21" s="42">
        <v>240</v>
      </c>
      <c r="N21" s="43">
        <f t="shared" si="0"/>
        <v>1428</v>
      </c>
      <c r="O21" s="42">
        <f>SUM(N21:N21)</f>
        <v>1428</v>
      </c>
      <c r="P21" s="44"/>
    </row>
    <row r="22" spans="1:16" s="1" customFormat="1" ht="36" customHeight="1">
      <c r="A22" s="10">
        <v>18</v>
      </c>
      <c r="B22" s="11" t="s">
        <v>83</v>
      </c>
      <c r="C22" s="12" t="s">
        <v>84</v>
      </c>
      <c r="D22" s="14" t="s">
        <v>20</v>
      </c>
      <c r="E22" s="15" t="s">
        <v>85</v>
      </c>
      <c r="F22" s="15" t="s">
        <v>86</v>
      </c>
      <c r="G22" s="21" t="s">
        <v>72</v>
      </c>
      <c r="H22" s="13" t="s">
        <v>24</v>
      </c>
      <c r="I22" s="21">
        <v>2</v>
      </c>
      <c r="J22" s="31">
        <v>1188</v>
      </c>
      <c r="K22" s="32">
        <f t="shared" si="1"/>
        <v>2376</v>
      </c>
      <c r="L22" s="33" t="s">
        <v>25</v>
      </c>
      <c r="M22" s="47"/>
      <c r="N22" s="43">
        <f t="shared" si="0"/>
        <v>2376</v>
      </c>
      <c r="O22" s="42">
        <f>SUM(N22:N22)</f>
        <v>2376</v>
      </c>
      <c r="P22" s="44"/>
    </row>
    <row r="23" spans="1:16" s="1" customFormat="1" ht="28.5" customHeight="1">
      <c r="A23" s="10">
        <v>19</v>
      </c>
      <c r="B23" s="11" t="s">
        <v>87</v>
      </c>
      <c r="C23" s="12" t="s">
        <v>88</v>
      </c>
      <c r="D23" s="14" t="s">
        <v>20</v>
      </c>
      <c r="E23" s="15" t="s">
        <v>89</v>
      </c>
      <c r="F23" s="15" t="s">
        <v>90</v>
      </c>
      <c r="G23" s="21" t="s">
        <v>72</v>
      </c>
      <c r="H23" s="13" t="s">
        <v>24</v>
      </c>
      <c r="I23" s="21">
        <v>2</v>
      </c>
      <c r="J23" s="31">
        <v>1188</v>
      </c>
      <c r="K23" s="32">
        <f t="shared" si="1"/>
        <v>2376</v>
      </c>
      <c r="L23" s="33" t="s">
        <v>25</v>
      </c>
      <c r="M23" s="47"/>
      <c r="N23" s="43">
        <f t="shared" si="0"/>
        <v>2376</v>
      </c>
      <c r="O23" s="42">
        <f>SUM(N23:N23)</f>
        <v>2376</v>
      </c>
      <c r="P23" s="44"/>
    </row>
    <row r="24" spans="1:16" s="2" customFormat="1" ht="24" customHeight="1">
      <c r="A24" s="10">
        <v>20</v>
      </c>
      <c r="B24" s="11" t="s">
        <v>91</v>
      </c>
      <c r="C24" s="12" t="s">
        <v>92</v>
      </c>
      <c r="D24" s="12" t="s">
        <v>43</v>
      </c>
      <c r="E24" s="15" t="s">
        <v>93</v>
      </c>
      <c r="F24" s="15" t="s">
        <v>94</v>
      </c>
      <c r="G24" s="22" t="s">
        <v>23</v>
      </c>
      <c r="H24" s="23" t="s">
        <v>24</v>
      </c>
      <c r="I24" s="21">
        <v>2</v>
      </c>
      <c r="J24" s="31">
        <v>1188</v>
      </c>
      <c r="K24" s="32">
        <f t="shared" si="1"/>
        <v>2376</v>
      </c>
      <c r="L24" s="34" t="s">
        <v>25</v>
      </c>
      <c r="M24" s="48"/>
      <c r="N24" s="43">
        <f t="shared" si="0"/>
        <v>2376</v>
      </c>
      <c r="O24" s="48">
        <f>N24*2</f>
        <v>4752</v>
      </c>
      <c r="P24" s="49"/>
    </row>
    <row r="25" spans="1:16" s="2" customFormat="1" ht="24" customHeight="1">
      <c r="A25" s="10">
        <v>21</v>
      </c>
      <c r="B25" s="11"/>
      <c r="C25" s="12" t="s">
        <v>95</v>
      </c>
      <c r="D25" s="12" t="s">
        <v>20</v>
      </c>
      <c r="E25" s="15" t="s">
        <v>96</v>
      </c>
      <c r="F25" s="15" t="s">
        <v>97</v>
      </c>
      <c r="G25" s="22" t="s">
        <v>23</v>
      </c>
      <c r="H25" s="23" t="s">
        <v>24</v>
      </c>
      <c r="I25" s="21">
        <v>2</v>
      </c>
      <c r="J25" s="31">
        <v>1188</v>
      </c>
      <c r="K25" s="32">
        <f t="shared" si="1"/>
        <v>2376</v>
      </c>
      <c r="L25" s="34" t="s">
        <v>25</v>
      </c>
      <c r="M25" s="48"/>
      <c r="N25" s="43">
        <f t="shared" si="0"/>
        <v>2376</v>
      </c>
      <c r="O25" s="48"/>
      <c r="P25" s="49"/>
    </row>
    <row r="26" spans="1:16" s="1" customFormat="1" ht="24" customHeight="1">
      <c r="A26" s="10">
        <v>22</v>
      </c>
      <c r="B26" s="11" t="s">
        <v>98</v>
      </c>
      <c r="C26" s="12" t="s">
        <v>99</v>
      </c>
      <c r="D26" s="14" t="s">
        <v>20</v>
      </c>
      <c r="E26" s="15" t="s">
        <v>100</v>
      </c>
      <c r="F26" s="15" t="s">
        <v>101</v>
      </c>
      <c r="G26" s="21" t="s">
        <v>72</v>
      </c>
      <c r="H26" s="13" t="s">
        <v>24</v>
      </c>
      <c r="I26" s="21">
        <v>2</v>
      </c>
      <c r="J26" s="31">
        <v>1188</v>
      </c>
      <c r="K26" s="32">
        <f>J26*I26</f>
        <v>2376</v>
      </c>
      <c r="L26" s="33" t="s">
        <v>25</v>
      </c>
      <c r="M26" s="47"/>
      <c r="N26" s="43">
        <f>M26+K26</f>
        <v>2376</v>
      </c>
      <c r="O26" s="42">
        <f>SUM(N26:N29)</f>
        <v>7608</v>
      </c>
      <c r="P26" s="44"/>
    </row>
    <row r="27" spans="1:16" s="1" customFormat="1" ht="24" customHeight="1">
      <c r="A27" s="10">
        <v>23</v>
      </c>
      <c r="B27" s="11"/>
      <c r="C27" s="12" t="s">
        <v>102</v>
      </c>
      <c r="D27" s="14" t="s">
        <v>20</v>
      </c>
      <c r="E27" s="15" t="s">
        <v>103</v>
      </c>
      <c r="F27" s="15" t="s">
        <v>104</v>
      </c>
      <c r="G27" s="21" t="s">
        <v>72</v>
      </c>
      <c r="H27" s="13" t="s">
        <v>24</v>
      </c>
      <c r="I27" s="21">
        <v>2</v>
      </c>
      <c r="J27" s="31">
        <v>1188</v>
      </c>
      <c r="K27" s="32">
        <f>J27*I27</f>
        <v>2376</v>
      </c>
      <c r="L27" s="33" t="s">
        <v>25</v>
      </c>
      <c r="M27" s="47"/>
      <c r="N27" s="43">
        <f>M27+K27</f>
        <v>2376</v>
      </c>
      <c r="O27" s="42"/>
      <c r="P27" s="44"/>
    </row>
    <row r="28" spans="1:16" s="1" customFormat="1" ht="25.5" customHeight="1">
      <c r="A28" s="10">
        <v>24</v>
      </c>
      <c r="B28" s="11"/>
      <c r="C28" s="12" t="s">
        <v>105</v>
      </c>
      <c r="D28" s="15" t="s">
        <v>43</v>
      </c>
      <c r="E28" s="15" t="s">
        <v>106</v>
      </c>
      <c r="F28" s="15" t="s">
        <v>107</v>
      </c>
      <c r="G28" s="13" t="s">
        <v>46</v>
      </c>
      <c r="H28" s="13" t="s">
        <v>47</v>
      </c>
      <c r="I28" s="21">
        <v>1</v>
      </c>
      <c r="J28" s="31">
        <v>1188</v>
      </c>
      <c r="K28" s="32">
        <f>J28*I28</f>
        <v>1188</v>
      </c>
      <c r="L28" s="33" t="s">
        <v>25</v>
      </c>
      <c r="M28" s="42">
        <v>240</v>
      </c>
      <c r="N28" s="43">
        <f>M28+K28</f>
        <v>1428</v>
      </c>
      <c r="O28" s="42"/>
      <c r="P28" s="44"/>
    </row>
    <row r="29" spans="1:16" s="1" customFormat="1" ht="31.5" customHeight="1">
      <c r="A29" s="10">
        <v>25</v>
      </c>
      <c r="B29" s="11"/>
      <c r="C29" s="12" t="s">
        <v>108</v>
      </c>
      <c r="D29" s="15" t="s">
        <v>20</v>
      </c>
      <c r="E29" s="15" t="s">
        <v>109</v>
      </c>
      <c r="F29" s="15" t="s">
        <v>110</v>
      </c>
      <c r="G29" s="13" t="s">
        <v>46</v>
      </c>
      <c r="H29" s="13" t="s">
        <v>47</v>
      </c>
      <c r="I29" s="21">
        <v>1</v>
      </c>
      <c r="J29" s="31">
        <v>1188</v>
      </c>
      <c r="K29" s="32">
        <f>J29*I29</f>
        <v>1188</v>
      </c>
      <c r="L29" s="33" t="s">
        <v>25</v>
      </c>
      <c r="M29" s="42">
        <v>240</v>
      </c>
      <c r="N29" s="43">
        <f>M29+K29</f>
        <v>1428</v>
      </c>
      <c r="O29" s="42"/>
      <c r="P29" s="44"/>
    </row>
    <row r="30" spans="1:16" s="1" customFormat="1" ht="45.75" customHeight="1">
      <c r="A30" s="10">
        <v>26</v>
      </c>
      <c r="B30" s="11" t="s">
        <v>111</v>
      </c>
      <c r="C30" s="12" t="s">
        <v>112</v>
      </c>
      <c r="D30" s="12" t="s">
        <v>20</v>
      </c>
      <c r="E30" s="15" t="s">
        <v>113</v>
      </c>
      <c r="F30" s="15" t="s">
        <v>114</v>
      </c>
      <c r="G30" s="22" t="s">
        <v>23</v>
      </c>
      <c r="H30" s="23" t="s">
        <v>24</v>
      </c>
      <c r="I30" s="21">
        <v>2</v>
      </c>
      <c r="J30" s="31">
        <v>1188</v>
      </c>
      <c r="K30" s="32">
        <f>J30*I30</f>
        <v>2376</v>
      </c>
      <c r="L30" s="34" t="s">
        <v>25</v>
      </c>
      <c r="M30" s="48"/>
      <c r="N30" s="43">
        <f>M30+K30</f>
        <v>2376</v>
      </c>
      <c r="O30" s="48">
        <f>N30*2</f>
        <v>4752</v>
      </c>
      <c r="P30" s="49"/>
    </row>
    <row r="31" spans="1:16" s="1" customFormat="1" ht="24" customHeight="1">
      <c r="A31" s="10">
        <v>27</v>
      </c>
      <c r="B31" s="11"/>
      <c r="C31" s="12" t="s">
        <v>115</v>
      </c>
      <c r="D31" s="12" t="s">
        <v>43</v>
      </c>
      <c r="E31" s="15" t="s">
        <v>116</v>
      </c>
      <c r="F31" s="15" t="s">
        <v>117</v>
      </c>
      <c r="G31" s="22" t="s">
        <v>23</v>
      </c>
      <c r="H31" s="23" t="s">
        <v>24</v>
      </c>
      <c r="I31" s="21">
        <v>2</v>
      </c>
      <c r="J31" s="31">
        <v>1188</v>
      </c>
      <c r="K31" s="32">
        <f>J31*I31</f>
        <v>2376</v>
      </c>
      <c r="L31" s="34" t="s">
        <v>25</v>
      </c>
      <c r="M31" s="48"/>
      <c r="N31" s="43">
        <f>M31+K31</f>
        <v>2376</v>
      </c>
      <c r="O31" s="48"/>
      <c r="P31" s="49"/>
    </row>
    <row r="32" spans="1:16" s="2" customFormat="1" ht="33.75" customHeight="1">
      <c r="A32" s="10">
        <v>28</v>
      </c>
      <c r="B32" s="17" t="s">
        <v>118</v>
      </c>
      <c r="C32" s="12" t="s">
        <v>119</v>
      </c>
      <c r="D32" s="12" t="s">
        <v>20</v>
      </c>
      <c r="E32" s="15" t="s">
        <v>120</v>
      </c>
      <c r="F32" s="15" t="s">
        <v>28</v>
      </c>
      <c r="G32" s="21" t="s">
        <v>23</v>
      </c>
      <c r="H32" s="13" t="s">
        <v>24</v>
      </c>
      <c r="I32" s="21">
        <v>2</v>
      </c>
      <c r="J32" s="31">
        <v>1188</v>
      </c>
      <c r="K32" s="32">
        <f>J32*I32</f>
        <v>2376</v>
      </c>
      <c r="L32" s="33" t="s">
        <v>25</v>
      </c>
      <c r="M32" s="42"/>
      <c r="N32" s="43">
        <f>M32+K32</f>
        <v>2376</v>
      </c>
      <c r="O32" s="42">
        <f>N32</f>
        <v>2376</v>
      </c>
      <c r="P32" s="44"/>
    </row>
    <row r="33" spans="1:16" s="2" customFormat="1" ht="25.5" customHeight="1">
      <c r="A33" s="10">
        <v>29</v>
      </c>
      <c r="B33" s="11" t="s">
        <v>121</v>
      </c>
      <c r="C33" s="12" t="s">
        <v>122</v>
      </c>
      <c r="D33" s="12" t="s">
        <v>20</v>
      </c>
      <c r="E33" s="15" t="s">
        <v>123</v>
      </c>
      <c r="F33" s="15" t="s">
        <v>124</v>
      </c>
      <c r="G33" s="21" t="s">
        <v>23</v>
      </c>
      <c r="H33" s="13" t="s">
        <v>24</v>
      </c>
      <c r="I33" s="21">
        <v>2</v>
      </c>
      <c r="J33" s="31">
        <v>1188</v>
      </c>
      <c r="K33" s="32">
        <f aca="true" t="shared" si="2" ref="K33:K48">J33*I33</f>
        <v>2376</v>
      </c>
      <c r="L33" s="33" t="s">
        <v>25</v>
      </c>
      <c r="M33" s="42"/>
      <c r="N33" s="43">
        <f>M33+K33</f>
        <v>2376</v>
      </c>
      <c r="O33" s="42">
        <f>N33*2</f>
        <v>4752</v>
      </c>
      <c r="P33" s="44"/>
    </row>
    <row r="34" spans="1:16" s="1" customFormat="1" ht="24" customHeight="1">
      <c r="A34" s="10">
        <v>30</v>
      </c>
      <c r="B34" s="11"/>
      <c r="C34" s="12" t="s">
        <v>125</v>
      </c>
      <c r="D34" s="12" t="s">
        <v>20</v>
      </c>
      <c r="E34" s="15" t="s">
        <v>126</v>
      </c>
      <c r="F34" s="15" t="s">
        <v>127</v>
      </c>
      <c r="G34" s="21" t="s">
        <v>23</v>
      </c>
      <c r="H34" s="13" t="s">
        <v>24</v>
      </c>
      <c r="I34" s="21">
        <v>2</v>
      </c>
      <c r="J34" s="31">
        <v>1188</v>
      </c>
      <c r="K34" s="32">
        <f t="shared" si="2"/>
        <v>2376</v>
      </c>
      <c r="L34" s="33" t="s">
        <v>25</v>
      </c>
      <c r="M34" s="42"/>
      <c r="N34" s="43">
        <f>M34+K34</f>
        <v>2376</v>
      </c>
      <c r="O34" s="42"/>
      <c r="P34" s="44"/>
    </row>
    <row r="35" spans="1:16" s="1" customFormat="1" ht="24" customHeight="1">
      <c r="A35" s="10">
        <v>31</v>
      </c>
      <c r="B35" s="11" t="s">
        <v>128</v>
      </c>
      <c r="C35" s="12" t="s">
        <v>129</v>
      </c>
      <c r="D35" s="12" t="s">
        <v>20</v>
      </c>
      <c r="E35" s="15" t="s">
        <v>126</v>
      </c>
      <c r="F35" s="15" t="s">
        <v>130</v>
      </c>
      <c r="G35" s="21" t="s">
        <v>23</v>
      </c>
      <c r="H35" s="13" t="s">
        <v>24</v>
      </c>
      <c r="I35" s="21">
        <v>2</v>
      </c>
      <c r="J35" s="31">
        <v>1188</v>
      </c>
      <c r="K35" s="32">
        <f t="shared" si="2"/>
        <v>2376</v>
      </c>
      <c r="L35" s="33" t="s">
        <v>25</v>
      </c>
      <c r="M35" s="42"/>
      <c r="N35" s="43">
        <f>M35+K35</f>
        <v>2376</v>
      </c>
      <c r="O35" s="42">
        <f>SUM(N35:N43)</f>
        <v>21384</v>
      </c>
      <c r="P35" s="50"/>
    </row>
    <row r="36" spans="1:16" s="1" customFormat="1" ht="24" customHeight="1">
      <c r="A36" s="10">
        <v>32</v>
      </c>
      <c r="B36" s="11"/>
      <c r="C36" s="12" t="s">
        <v>131</v>
      </c>
      <c r="D36" s="12" t="s">
        <v>20</v>
      </c>
      <c r="E36" s="15" t="s">
        <v>132</v>
      </c>
      <c r="F36" s="15" t="s">
        <v>133</v>
      </c>
      <c r="G36" s="21" t="s">
        <v>23</v>
      </c>
      <c r="H36" s="13" t="s">
        <v>24</v>
      </c>
      <c r="I36" s="21">
        <v>2</v>
      </c>
      <c r="J36" s="31">
        <v>1188</v>
      </c>
      <c r="K36" s="32">
        <f t="shared" si="2"/>
        <v>2376</v>
      </c>
      <c r="L36" s="33" t="s">
        <v>25</v>
      </c>
      <c r="M36" s="42"/>
      <c r="N36" s="43">
        <f>M36+K36</f>
        <v>2376</v>
      </c>
      <c r="O36" s="42"/>
      <c r="P36" s="44"/>
    </row>
    <row r="37" spans="1:16" s="1" customFormat="1" ht="24" customHeight="1">
      <c r="A37" s="10">
        <v>33</v>
      </c>
      <c r="B37" s="11"/>
      <c r="C37" s="12" t="s">
        <v>134</v>
      </c>
      <c r="D37" s="12" t="s">
        <v>20</v>
      </c>
      <c r="E37" s="15" t="s">
        <v>135</v>
      </c>
      <c r="F37" s="15" t="s">
        <v>136</v>
      </c>
      <c r="G37" s="21" t="s">
        <v>23</v>
      </c>
      <c r="H37" s="13" t="s">
        <v>24</v>
      </c>
      <c r="I37" s="21">
        <v>2</v>
      </c>
      <c r="J37" s="31">
        <v>1188</v>
      </c>
      <c r="K37" s="32">
        <f t="shared" si="2"/>
        <v>2376</v>
      </c>
      <c r="L37" s="33" t="s">
        <v>25</v>
      </c>
      <c r="M37" s="42"/>
      <c r="N37" s="43">
        <f>M37+K37</f>
        <v>2376</v>
      </c>
      <c r="O37" s="42"/>
      <c r="P37" s="44"/>
    </row>
    <row r="38" spans="1:16" s="1" customFormat="1" ht="24" customHeight="1">
      <c r="A38" s="10">
        <v>34</v>
      </c>
      <c r="B38" s="11"/>
      <c r="C38" s="12" t="s">
        <v>137</v>
      </c>
      <c r="D38" s="12" t="s">
        <v>20</v>
      </c>
      <c r="E38" s="15" t="s">
        <v>63</v>
      </c>
      <c r="F38" s="15" t="s">
        <v>138</v>
      </c>
      <c r="G38" s="21" t="s">
        <v>23</v>
      </c>
      <c r="H38" s="13" t="s">
        <v>24</v>
      </c>
      <c r="I38" s="21">
        <v>2</v>
      </c>
      <c r="J38" s="31">
        <v>1188</v>
      </c>
      <c r="K38" s="32">
        <f t="shared" si="2"/>
        <v>2376</v>
      </c>
      <c r="L38" s="33" t="s">
        <v>25</v>
      </c>
      <c r="M38" s="42"/>
      <c r="N38" s="43">
        <f>M38+K38</f>
        <v>2376</v>
      </c>
      <c r="O38" s="42"/>
      <c r="P38" s="44"/>
    </row>
    <row r="39" spans="1:16" s="1" customFormat="1" ht="24" customHeight="1">
      <c r="A39" s="10">
        <v>35</v>
      </c>
      <c r="B39" s="11"/>
      <c r="C39" s="12" t="s">
        <v>139</v>
      </c>
      <c r="D39" s="12" t="s">
        <v>20</v>
      </c>
      <c r="E39" s="15" t="s">
        <v>140</v>
      </c>
      <c r="F39" s="15" t="s">
        <v>141</v>
      </c>
      <c r="G39" s="21" t="s">
        <v>23</v>
      </c>
      <c r="H39" s="13" t="s">
        <v>24</v>
      </c>
      <c r="I39" s="21">
        <v>2</v>
      </c>
      <c r="J39" s="31">
        <v>1188</v>
      </c>
      <c r="K39" s="32">
        <f t="shared" si="2"/>
        <v>2376</v>
      </c>
      <c r="L39" s="33" t="s">
        <v>25</v>
      </c>
      <c r="M39" s="42"/>
      <c r="N39" s="43">
        <f>M39+K39</f>
        <v>2376</v>
      </c>
      <c r="O39" s="42"/>
      <c r="P39" s="44"/>
    </row>
    <row r="40" spans="1:16" s="1" customFormat="1" ht="24" customHeight="1">
      <c r="A40" s="10">
        <v>36</v>
      </c>
      <c r="B40" s="11"/>
      <c r="C40" s="12" t="s">
        <v>142</v>
      </c>
      <c r="D40" s="12" t="s">
        <v>20</v>
      </c>
      <c r="E40" s="15" t="s">
        <v>143</v>
      </c>
      <c r="F40" s="15" t="s">
        <v>144</v>
      </c>
      <c r="G40" s="21" t="s">
        <v>23</v>
      </c>
      <c r="H40" s="13" t="s">
        <v>24</v>
      </c>
      <c r="I40" s="21">
        <v>2</v>
      </c>
      <c r="J40" s="31">
        <v>1188</v>
      </c>
      <c r="K40" s="32">
        <f t="shared" si="2"/>
        <v>2376</v>
      </c>
      <c r="L40" s="33" t="s">
        <v>25</v>
      </c>
      <c r="M40" s="42"/>
      <c r="N40" s="43">
        <f>M40+K40</f>
        <v>2376</v>
      </c>
      <c r="O40" s="42"/>
      <c r="P40" s="44"/>
    </row>
    <row r="41" spans="1:16" s="1" customFormat="1" ht="24" customHeight="1">
      <c r="A41" s="10">
        <v>37</v>
      </c>
      <c r="B41" s="11"/>
      <c r="C41" s="12" t="s">
        <v>145</v>
      </c>
      <c r="D41" s="12" t="s">
        <v>20</v>
      </c>
      <c r="E41" s="15" t="s">
        <v>146</v>
      </c>
      <c r="F41" s="15" t="s">
        <v>147</v>
      </c>
      <c r="G41" s="21" t="s">
        <v>23</v>
      </c>
      <c r="H41" s="13" t="s">
        <v>24</v>
      </c>
      <c r="I41" s="21">
        <v>2</v>
      </c>
      <c r="J41" s="31">
        <v>1188</v>
      </c>
      <c r="K41" s="32">
        <f t="shared" si="2"/>
        <v>2376</v>
      </c>
      <c r="L41" s="33" t="s">
        <v>25</v>
      </c>
      <c r="M41" s="42"/>
      <c r="N41" s="43">
        <f>M41+K41</f>
        <v>2376</v>
      </c>
      <c r="O41" s="42"/>
      <c r="P41" s="44"/>
    </row>
    <row r="42" spans="1:16" s="1" customFormat="1" ht="24" customHeight="1">
      <c r="A42" s="10">
        <v>38</v>
      </c>
      <c r="B42" s="11"/>
      <c r="C42" s="12" t="s">
        <v>148</v>
      </c>
      <c r="D42" s="12" t="s">
        <v>20</v>
      </c>
      <c r="E42" s="15" t="s">
        <v>149</v>
      </c>
      <c r="F42" s="15" t="s">
        <v>150</v>
      </c>
      <c r="G42" s="21" t="s">
        <v>23</v>
      </c>
      <c r="H42" s="13" t="s">
        <v>24</v>
      </c>
      <c r="I42" s="21">
        <v>2</v>
      </c>
      <c r="J42" s="31">
        <v>1188</v>
      </c>
      <c r="K42" s="32">
        <f t="shared" si="2"/>
        <v>2376</v>
      </c>
      <c r="L42" s="33" t="s">
        <v>25</v>
      </c>
      <c r="M42" s="42"/>
      <c r="N42" s="43">
        <f>M42+K42</f>
        <v>2376</v>
      </c>
      <c r="O42" s="42"/>
      <c r="P42" s="44"/>
    </row>
    <row r="43" spans="1:16" s="1" customFormat="1" ht="24" customHeight="1">
      <c r="A43" s="10">
        <v>39</v>
      </c>
      <c r="B43" s="11"/>
      <c r="C43" s="12" t="s">
        <v>151</v>
      </c>
      <c r="D43" s="12" t="s">
        <v>20</v>
      </c>
      <c r="E43" s="15" t="s">
        <v>152</v>
      </c>
      <c r="F43" s="15" t="s">
        <v>153</v>
      </c>
      <c r="G43" s="21" t="s">
        <v>23</v>
      </c>
      <c r="H43" s="13" t="s">
        <v>24</v>
      </c>
      <c r="I43" s="21">
        <v>2</v>
      </c>
      <c r="J43" s="31">
        <v>1188</v>
      </c>
      <c r="K43" s="32">
        <f t="shared" si="2"/>
        <v>2376</v>
      </c>
      <c r="L43" s="33" t="s">
        <v>25</v>
      </c>
      <c r="M43" s="42"/>
      <c r="N43" s="43">
        <f>M43+K43</f>
        <v>2376</v>
      </c>
      <c r="O43" s="42"/>
      <c r="P43" s="44"/>
    </row>
    <row r="44" spans="1:16" s="1" customFormat="1" ht="24" customHeight="1">
      <c r="A44" s="10">
        <v>40</v>
      </c>
      <c r="B44" s="11" t="s">
        <v>154</v>
      </c>
      <c r="C44" s="12" t="s">
        <v>155</v>
      </c>
      <c r="D44" s="12" t="s">
        <v>20</v>
      </c>
      <c r="E44" s="15" t="s">
        <v>120</v>
      </c>
      <c r="F44" s="15" t="s">
        <v>156</v>
      </c>
      <c r="G44" s="21" t="s">
        <v>23</v>
      </c>
      <c r="H44" s="13" t="s">
        <v>24</v>
      </c>
      <c r="I44" s="21">
        <v>2</v>
      </c>
      <c r="J44" s="31">
        <v>1188</v>
      </c>
      <c r="K44" s="32">
        <f>J44*I44</f>
        <v>2376</v>
      </c>
      <c r="L44" s="33" t="s">
        <v>25</v>
      </c>
      <c r="M44" s="42"/>
      <c r="N44" s="43">
        <f>M44+K44</f>
        <v>2376</v>
      </c>
      <c r="O44" s="42">
        <f>SUM(N44:N55)</f>
        <v>19032</v>
      </c>
      <c r="P44" s="44"/>
    </row>
    <row r="45" spans="1:16" s="1" customFormat="1" ht="24" customHeight="1">
      <c r="A45" s="10">
        <v>41</v>
      </c>
      <c r="B45" s="11"/>
      <c r="C45" s="12" t="s">
        <v>157</v>
      </c>
      <c r="D45" s="12" t="s">
        <v>43</v>
      </c>
      <c r="E45" s="15" t="s">
        <v>158</v>
      </c>
      <c r="F45" s="15" t="s">
        <v>159</v>
      </c>
      <c r="G45" s="21" t="s">
        <v>23</v>
      </c>
      <c r="H45" s="13" t="s">
        <v>24</v>
      </c>
      <c r="I45" s="21">
        <v>2</v>
      </c>
      <c r="J45" s="31">
        <v>1188</v>
      </c>
      <c r="K45" s="32">
        <f>J45*I45</f>
        <v>2376</v>
      </c>
      <c r="L45" s="33" t="s">
        <v>25</v>
      </c>
      <c r="M45" s="42"/>
      <c r="N45" s="43">
        <f>M45+K45</f>
        <v>2376</v>
      </c>
      <c r="O45" s="42"/>
      <c r="P45" s="44"/>
    </row>
    <row r="46" spans="1:16" s="1" customFormat="1" ht="24" customHeight="1">
      <c r="A46" s="10">
        <v>42</v>
      </c>
      <c r="B46" s="11"/>
      <c r="C46" s="12" t="s">
        <v>160</v>
      </c>
      <c r="D46" s="15" t="s">
        <v>43</v>
      </c>
      <c r="E46" s="15" t="s">
        <v>161</v>
      </c>
      <c r="F46" s="15" t="s">
        <v>162</v>
      </c>
      <c r="G46" s="13" t="s">
        <v>46</v>
      </c>
      <c r="H46" s="13" t="s">
        <v>47</v>
      </c>
      <c r="I46" s="21">
        <v>1</v>
      </c>
      <c r="J46" s="31">
        <v>1188</v>
      </c>
      <c r="K46" s="32">
        <f aca="true" t="shared" si="3" ref="K46:K59">J46*I46</f>
        <v>1188</v>
      </c>
      <c r="L46" s="33" t="s">
        <v>25</v>
      </c>
      <c r="M46" s="42">
        <v>240</v>
      </c>
      <c r="N46" s="43">
        <f>M46+K46</f>
        <v>1428</v>
      </c>
      <c r="O46" s="42"/>
      <c r="P46" s="44"/>
    </row>
    <row r="47" spans="1:16" s="1" customFormat="1" ht="24" customHeight="1">
      <c r="A47" s="10">
        <v>43</v>
      </c>
      <c r="B47" s="11"/>
      <c r="C47" s="12" t="s">
        <v>163</v>
      </c>
      <c r="D47" s="15" t="s">
        <v>20</v>
      </c>
      <c r="E47" s="15" t="s">
        <v>113</v>
      </c>
      <c r="F47" s="15" t="s">
        <v>164</v>
      </c>
      <c r="G47" s="13" t="s">
        <v>46</v>
      </c>
      <c r="H47" s="13" t="s">
        <v>47</v>
      </c>
      <c r="I47" s="21">
        <v>1</v>
      </c>
      <c r="J47" s="31">
        <v>1188</v>
      </c>
      <c r="K47" s="32">
        <f t="shared" si="3"/>
        <v>1188</v>
      </c>
      <c r="L47" s="33" t="s">
        <v>25</v>
      </c>
      <c r="M47" s="42">
        <v>240</v>
      </c>
      <c r="N47" s="43">
        <f>M47+K47</f>
        <v>1428</v>
      </c>
      <c r="O47" s="42"/>
      <c r="P47" s="44"/>
    </row>
    <row r="48" spans="1:16" s="1" customFormat="1" ht="24" customHeight="1">
      <c r="A48" s="10">
        <v>44</v>
      </c>
      <c r="B48" s="11"/>
      <c r="C48" s="12" t="s">
        <v>165</v>
      </c>
      <c r="D48" s="15" t="s">
        <v>20</v>
      </c>
      <c r="E48" s="15" t="s">
        <v>166</v>
      </c>
      <c r="F48" s="15" t="s">
        <v>167</v>
      </c>
      <c r="G48" s="13" t="s">
        <v>46</v>
      </c>
      <c r="H48" s="13" t="s">
        <v>47</v>
      </c>
      <c r="I48" s="21">
        <v>1</v>
      </c>
      <c r="J48" s="31">
        <v>1188</v>
      </c>
      <c r="K48" s="32">
        <f t="shared" si="3"/>
        <v>1188</v>
      </c>
      <c r="L48" s="33" t="s">
        <v>25</v>
      </c>
      <c r="M48" s="42">
        <v>240</v>
      </c>
      <c r="N48" s="43">
        <f>M48+K48</f>
        <v>1428</v>
      </c>
      <c r="O48" s="42"/>
      <c r="P48" s="44"/>
    </row>
    <row r="49" spans="1:16" s="1" customFormat="1" ht="24" customHeight="1">
      <c r="A49" s="10">
        <v>45</v>
      </c>
      <c r="B49" s="11"/>
      <c r="C49" s="12" t="s">
        <v>168</v>
      </c>
      <c r="D49" s="15" t="s">
        <v>20</v>
      </c>
      <c r="E49" s="15" t="s">
        <v>60</v>
      </c>
      <c r="F49" s="15" t="s">
        <v>104</v>
      </c>
      <c r="G49" s="13" t="s">
        <v>46</v>
      </c>
      <c r="H49" s="13" t="s">
        <v>47</v>
      </c>
      <c r="I49" s="21">
        <v>1</v>
      </c>
      <c r="J49" s="31">
        <v>1188</v>
      </c>
      <c r="K49" s="32">
        <f t="shared" si="3"/>
        <v>1188</v>
      </c>
      <c r="L49" s="33" t="s">
        <v>25</v>
      </c>
      <c r="M49" s="42">
        <v>240</v>
      </c>
      <c r="N49" s="43">
        <f>M49+K49</f>
        <v>1428</v>
      </c>
      <c r="O49" s="42"/>
      <c r="P49" s="44"/>
    </row>
    <row r="50" spans="1:16" s="1" customFormat="1" ht="21" customHeight="1">
      <c r="A50" s="10">
        <v>46</v>
      </c>
      <c r="B50" s="11"/>
      <c r="C50" s="12" t="s">
        <v>169</v>
      </c>
      <c r="D50" s="15" t="s">
        <v>20</v>
      </c>
      <c r="E50" s="15" t="s">
        <v>170</v>
      </c>
      <c r="F50" s="15" t="s">
        <v>150</v>
      </c>
      <c r="G50" s="13" t="s">
        <v>46</v>
      </c>
      <c r="H50" s="13" t="s">
        <v>47</v>
      </c>
      <c r="I50" s="21">
        <v>1</v>
      </c>
      <c r="J50" s="31">
        <v>1188</v>
      </c>
      <c r="K50" s="32">
        <f t="shared" si="3"/>
        <v>1188</v>
      </c>
      <c r="L50" s="33" t="s">
        <v>25</v>
      </c>
      <c r="M50" s="42">
        <v>240</v>
      </c>
      <c r="N50" s="43">
        <f>M50+K50</f>
        <v>1428</v>
      </c>
      <c r="O50" s="42"/>
      <c r="P50" s="44"/>
    </row>
    <row r="51" spans="1:16" s="1" customFormat="1" ht="24" customHeight="1">
      <c r="A51" s="10">
        <v>47</v>
      </c>
      <c r="B51" s="11"/>
      <c r="C51" s="12" t="s">
        <v>171</v>
      </c>
      <c r="D51" s="15" t="s">
        <v>20</v>
      </c>
      <c r="E51" s="15" t="s">
        <v>172</v>
      </c>
      <c r="F51" s="15" t="s">
        <v>173</v>
      </c>
      <c r="G51" s="13" t="s">
        <v>46</v>
      </c>
      <c r="H51" s="13" t="s">
        <v>47</v>
      </c>
      <c r="I51" s="21">
        <v>1</v>
      </c>
      <c r="J51" s="31">
        <v>1188</v>
      </c>
      <c r="K51" s="32">
        <f t="shared" si="3"/>
        <v>1188</v>
      </c>
      <c r="L51" s="33" t="s">
        <v>25</v>
      </c>
      <c r="M51" s="42">
        <v>240</v>
      </c>
      <c r="N51" s="43">
        <f>M51+K51</f>
        <v>1428</v>
      </c>
      <c r="O51" s="42"/>
      <c r="P51" s="44"/>
    </row>
    <row r="52" spans="1:16" s="1" customFormat="1" ht="24" customHeight="1">
      <c r="A52" s="10">
        <v>48</v>
      </c>
      <c r="B52" s="11"/>
      <c r="C52" s="12" t="s">
        <v>174</v>
      </c>
      <c r="D52" s="15" t="s">
        <v>20</v>
      </c>
      <c r="E52" s="15" t="s">
        <v>175</v>
      </c>
      <c r="F52" s="15" t="s">
        <v>176</v>
      </c>
      <c r="G52" s="13" t="s">
        <v>46</v>
      </c>
      <c r="H52" s="13" t="s">
        <v>47</v>
      </c>
      <c r="I52" s="21">
        <v>1</v>
      </c>
      <c r="J52" s="31">
        <v>1188</v>
      </c>
      <c r="K52" s="32">
        <f t="shared" si="3"/>
        <v>1188</v>
      </c>
      <c r="L52" s="33" t="s">
        <v>25</v>
      </c>
      <c r="M52" s="42">
        <v>240</v>
      </c>
      <c r="N52" s="43">
        <f>M52+K52</f>
        <v>1428</v>
      </c>
      <c r="O52" s="42"/>
      <c r="P52" s="44"/>
    </row>
    <row r="53" spans="1:16" s="1" customFormat="1" ht="24" customHeight="1">
      <c r="A53" s="10">
        <v>49</v>
      </c>
      <c r="B53" s="11"/>
      <c r="C53" s="12" t="s">
        <v>177</v>
      </c>
      <c r="D53" s="15" t="s">
        <v>43</v>
      </c>
      <c r="E53" s="15" t="s">
        <v>178</v>
      </c>
      <c r="F53" s="15" t="s">
        <v>124</v>
      </c>
      <c r="G53" s="13" t="s">
        <v>46</v>
      </c>
      <c r="H53" s="13" t="s">
        <v>47</v>
      </c>
      <c r="I53" s="21">
        <v>1</v>
      </c>
      <c r="J53" s="31">
        <v>1188</v>
      </c>
      <c r="K53" s="32">
        <f t="shared" si="3"/>
        <v>1188</v>
      </c>
      <c r="L53" s="33" t="s">
        <v>25</v>
      </c>
      <c r="M53" s="42">
        <v>240</v>
      </c>
      <c r="N53" s="43">
        <f>M53+K53</f>
        <v>1428</v>
      </c>
      <c r="O53" s="42"/>
      <c r="P53" s="44"/>
    </row>
    <row r="54" spans="1:16" s="1" customFormat="1" ht="24" customHeight="1">
      <c r="A54" s="10">
        <v>50</v>
      </c>
      <c r="B54" s="11"/>
      <c r="C54" s="12" t="s">
        <v>179</v>
      </c>
      <c r="D54" s="15" t="s">
        <v>20</v>
      </c>
      <c r="E54" s="15" t="s">
        <v>180</v>
      </c>
      <c r="F54" s="15" t="s">
        <v>181</v>
      </c>
      <c r="G54" s="13" t="s">
        <v>46</v>
      </c>
      <c r="H54" s="13" t="s">
        <v>47</v>
      </c>
      <c r="I54" s="21">
        <v>1</v>
      </c>
      <c r="J54" s="31">
        <v>1188</v>
      </c>
      <c r="K54" s="32">
        <f t="shared" si="3"/>
        <v>1188</v>
      </c>
      <c r="L54" s="33" t="s">
        <v>25</v>
      </c>
      <c r="M54" s="42">
        <v>240</v>
      </c>
      <c r="N54" s="43">
        <f>M54+K54</f>
        <v>1428</v>
      </c>
      <c r="O54" s="42"/>
      <c r="P54" s="44"/>
    </row>
    <row r="55" spans="1:16" s="1" customFormat="1" ht="24" customHeight="1">
      <c r="A55" s="10">
        <v>51</v>
      </c>
      <c r="B55" s="11"/>
      <c r="C55" s="12" t="s">
        <v>182</v>
      </c>
      <c r="D55" s="15" t="s">
        <v>43</v>
      </c>
      <c r="E55" s="15" t="s">
        <v>183</v>
      </c>
      <c r="F55" s="15" t="s">
        <v>184</v>
      </c>
      <c r="G55" s="13" t="s">
        <v>46</v>
      </c>
      <c r="H55" s="13" t="s">
        <v>47</v>
      </c>
      <c r="I55" s="21">
        <v>1</v>
      </c>
      <c r="J55" s="31">
        <v>1188</v>
      </c>
      <c r="K55" s="32">
        <f t="shared" si="3"/>
        <v>1188</v>
      </c>
      <c r="L55" s="33" t="s">
        <v>25</v>
      </c>
      <c r="M55" s="42">
        <v>240</v>
      </c>
      <c r="N55" s="43">
        <f>M55+K55</f>
        <v>1428</v>
      </c>
      <c r="O55" s="42"/>
      <c r="P55" s="44"/>
    </row>
    <row r="56" spans="1:16" s="1" customFormat="1" ht="24" customHeight="1">
      <c r="A56" s="10">
        <v>52</v>
      </c>
      <c r="B56" s="11" t="s">
        <v>185</v>
      </c>
      <c r="C56" s="12" t="s">
        <v>186</v>
      </c>
      <c r="D56" s="12" t="s">
        <v>20</v>
      </c>
      <c r="E56" s="15" t="s">
        <v>187</v>
      </c>
      <c r="F56" s="15" t="s">
        <v>188</v>
      </c>
      <c r="G56" s="21" t="s">
        <v>23</v>
      </c>
      <c r="H56" s="13" t="s">
        <v>24</v>
      </c>
      <c r="I56" s="21">
        <v>2</v>
      </c>
      <c r="J56" s="31">
        <v>1188</v>
      </c>
      <c r="K56" s="32">
        <f>J56*I56</f>
        <v>2376</v>
      </c>
      <c r="L56" s="33" t="s">
        <v>25</v>
      </c>
      <c r="M56" s="42"/>
      <c r="N56" s="43">
        <f>M56+K56</f>
        <v>2376</v>
      </c>
      <c r="O56" s="42">
        <f>N56*2</f>
        <v>4752</v>
      </c>
      <c r="P56" s="44"/>
    </row>
    <row r="57" spans="1:16" s="1" customFormat="1" ht="24" customHeight="1">
      <c r="A57" s="10">
        <v>53</v>
      </c>
      <c r="B57" s="11"/>
      <c r="C57" s="12" t="s">
        <v>189</v>
      </c>
      <c r="D57" s="12" t="s">
        <v>20</v>
      </c>
      <c r="E57" s="15" t="s">
        <v>190</v>
      </c>
      <c r="F57" s="15" t="s">
        <v>191</v>
      </c>
      <c r="G57" s="21" t="s">
        <v>23</v>
      </c>
      <c r="H57" s="13" t="s">
        <v>24</v>
      </c>
      <c r="I57" s="21">
        <v>2</v>
      </c>
      <c r="J57" s="31">
        <v>1188</v>
      </c>
      <c r="K57" s="32">
        <f>J57*I57</f>
        <v>2376</v>
      </c>
      <c r="L57" s="33" t="s">
        <v>25</v>
      </c>
      <c r="M57" s="42"/>
      <c r="N57" s="43">
        <f>M57+K57</f>
        <v>2376</v>
      </c>
      <c r="O57" s="42"/>
      <c r="P57" s="44"/>
    </row>
    <row r="58" spans="1:16" s="1" customFormat="1" ht="24" customHeight="1">
      <c r="A58" s="10">
        <v>54</v>
      </c>
      <c r="B58" s="11" t="s">
        <v>192</v>
      </c>
      <c r="C58" s="12" t="s">
        <v>193</v>
      </c>
      <c r="D58" s="12" t="s">
        <v>20</v>
      </c>
      <c r="E58" s="15" t="s">
        <v>54</v>
      </c>
      <c r="F58" s="15" t="s">
        <v>167</v>
      </c>
      <c r="G58" s="22" t="s">
        <v>23</v>
      </c>
      <c r="H58" s="23" t="s">
        <v>24</v>
      </c>
      <c r="I58" s="21">
        <v>2</v>
      </c>
      <c r="J58" s="31">
        <v>1188</v>
      </c>
      <c r="K58" s="32">
        <f aca="true" t="shared" si="4" ref="K58:K71">J58*I58</f>
        <v>2376</v>
      </c>
      <c r="L58" s="34" t="s">
        <v>25</v>
      </c>
      <c r="M58" s="48"/>
      <c r="N58" s="43">
        <f aca="true" t="shared" si="5" ref="N58:N105">M58+K58</f>
        <v>2376</v>
      </c>
      <c r="O58" s="48">
        <f>N58*9</f>
        <v>21384</v>
      </c>
      <c r="P58" s="49"/>
    </row>
    <row r="59" spans="1:16" s="1" customFormat="1" ht="24" customHeight="1">
      <c r="A59" s="10">
        <v>55</v>
      </c>
      <c r="B59" s="11"/>
      <c r="C59" s="12" t="s">
        <v>194</v>
      </c>
      <c r="D59" s="12" t="s">
        <v>20</v>
      </c>
      <c r="E59" s="15" t="s">
        <v>126</v>
      </c>
      <c r="F59" s="15" t="s">
        <v>195</v>
      </c>
      <c r="G59" s="22" t="s">
        <v>23</v>
      </c>
      <c r="H59" s="23" t="s">
        <v>24</v>
      </c>
      <c r="I59" s="21">
        <v>2</v>
      </c>
      <c r="J59" s="31">
        <v>1188</v>
      </c>
      <c r="K59" s="32">
        <f t="shared" si="4"/>
        <v>2376</v>
      </c>
      <c r="L59" s="34" t="s">
        <v>25</v>
      </c>
      <c r="M59" s="48"/>
      <c r="N59" s="43">
        <f t="shared" si="5"/>
        <v>2376</v>
      </c>
      <c r="O59" s="48"/>
      <c r="P59" s="49"/>
    </row>
    <row r="60" spans="1:16" s="1" customFormat="1" ht="24" customHeight="1">
      <c r="A60" s="10">
        <v>56</v>
      </c>
      <c r="B60" s="11"/>
      <c r="C60" s="12" t="s">
        <v>196</v>
      </c>
      <c r="D60" s="12" t="s">
        <v>20</v>
      </c>
      <c r="E60" s="15" t="s">
        <v>126</v>
      </c>
      <c r="F60" s="15" t="s">
        <v>197</v>
      </c>
      <c r="G60" s="22" t="s">
        <v>23</v>
      </c>
      <c r="H60" s="23" t="s">
        <v>24</v>
      </c>
      <c r="I60" s="21">
        <v>2</v>
      </c>
      <c r="J60" s="31">
        <v>1188</v>
      </c>
      <c r="K60" s="32">
        <f t="shared" si="4"/>
        <v>2376</v>
      </c>
      <c r="L60" s="34" t="s">
        <v>25</v>
      </c>
      <c r="M60" s="48"/>
      <c r="N60" s="43">
        <f t="shared" si="5"/>
        <v>2376</v>
      </c>
      <c r="O60" s="48"/>
      <c r="P60" s="49"/>
    </row>
    <row r="61" spans="1:16" s="1" customFormat="1" ht="24" customHeight="1">
      <c r="A61" s="10">
        <v>57</v>
      </c>
      <c r="B61" s="11"/>
      <c r="C61" s="12" t="s">
        <v>198</v>
      </c>
      <c r="D61" s="12" t="s">
        <v>20</v>
      </c>
      <c r="E61" s="15" t="s">
        <v>199</v>
      </c>
      <c r="F61" s="15" t="s">
        <v>200</v>
      </c>
      <c r="G61" s="22" t="s">
        <v>23</v>
      </c>
      <c r="H61" s="23" t="s">
        <v>24</v>
      </c>
      <c r="I61" s="21">
        <v>2</v>
      </c>
      <c r="J61" s="31">
        <v>1188</v>
      </c>
      <c r="K61" s="32">
        <f t="shared" si="4"/>
        <v>2376</v>
      </c>
      <c r="L61" s="34" t="s">
        <v>25</v>
      </c>
      <c r="M61" s="48"/>
      <c r="N61" s="43">
        <f t="shared" si="5"/>
        <v>2376</v>
      </c>
      <c r="O61" s="48"/>
      <c r="P61" s="49"/>
    </row>
    <row r="62" spans="1:16" s="1" customFormat="1" ht="24" customHeight="1">
      <c r="A62" s="10">
        <v>58</v>
      </c>
      <c r="B62" s="11"/>
      <c r="C62" s="12" t="s">
        <v>201</v>
      </c>
      <c r="D62" s="12" t="s">
        <v>20</v>
      </c>
      <c r="E62" s="15" t="s">
        <v>202</v>
      </c>
      <c r="F62" s="15" t="s">
        <v>36</v>
      </c>
      <c r="G62" s="22" t="s">
        <v>23</v>
      </c>
      <c r="H62" s="23" t="s">
        <v>24</v>
      </c>
      <c r="I62" s="21">
        <v>2</v>
      </c>
      <c r="J62" s="31">
        <v>1188</v>
      </c>
      <c r="K62" s="32">
        <f t="shared" si="4"/>
        <v>2376</v>
      </c>
      <c r="L62" s="34" t="s">
        <v>25</v>
      </c>
      <c r="M62" s="48"/>
      <c r="N62" s="43">
        <f t="shared" si="5"/>
        <v>2376</v>
      </c>
      <c r="O62" s="48"/>
      <c r="P62" s="49"/>
    </row>
    <row r="63" spans="1:16" s="1" customFormat="1" ht="24" customHeight="1">
      <c r="A63" s="10">
        <v>59</v>
      </c>
      <c r="B63" s="11"/>
      <c r="C63" s="12" t="s">
        <v>203</v>
      </c>
      <c r="D63" s="12" t="s">
        <v>20</v>
      </c>
      <c r="E63" s="15" t="s">
        <v>204</v>
      </c>
      <c r="F63" s="15" t="s">
        <v>104</v>
      </c>
      <c r="G63" s="22" t="s">
        <v>23</v>
      </c>
      <c r="H63" s="23" t="s">
        <v>24</v>
      </c>
      <c r="I63" s="21">
        <v>2</v>
      </c>
      <c r="J63" s="31">
        <v>1188</v>
      </c>
      <c r="K63" s="32">
        <f t="shared" si="4"/>
        <v>2376</v>
      </c>
      <c r="L63" s="34" t="s">
        <v>25</v>
      </c>
      <c r="M63" s="48"/>
      <c r="N63" s="43">
        <f t="shared" si="5"/>
        <v>2376</v>
      </c>
      <c r="O63" s="48"/>
      <c r="P63" s="49"/>
    </row>
    <row r="64" spans="1:16" s="1" customFormat="1" ht="24" customHeight="1">
      <c r="A64" s="10">
        <v>60</v>
      </c>
      <c r="B64" s="11"/>
      <c r="C64" s="12" t="s">
        <v>205</v>
      </c>
      <c r="D64" s="12" t="s">
        <v>43</v>
      </c>
      <c r="E64" s="15" t="s">
        <v>206</v>
      </c>
      <c r="F64" s="15" t="s">
        <v>117</v>
      </c>
      <c r="G64" s="22" t="s">
        <v>23</v>
      </c>
      <c r="H64" s="23" t="s">
        <v>24</v>
      </c>
      <c r="I64" s="21">
        <v>2</v>
      </c>
      <c r="J64" s="31">
        <v>1188</v>
      </c>
      <c r="K64" s="32">
        <f t="shared" si="4"/>
        <v>2376</v>
      </c>
      <c r="L64" s="34" t="s">
        <v>25</v>
      </c>
      <c r="M64" s="48"/>
      <c r="N64" s="43">
        <f t="shared" si="5"/>
        <v>2376</v>
      </c>
      <c r="O64" s="48"/>
      <c r="P64" s="49"/>
    </row>
    <row r="65" spans="1:16" s="1" customFormat="1" ht="24" customHeight="1">
      <c r="A65" s="10">
        <v>61</v>
      </c>
      <c r="B65" s="11"/>
      <c r="C65" s="12" t="s">
        <v>207</v>
      </c>
      <c r="D65" s="12" t="s">
        <v>20</v>
      </c>
      <c r="E65" s="15" t="s">
        <v>54</v>
      </c>
      <c r="F65" s="15" t="s">
        <v>36</v>
      </c>
      <c r="G65" s="22" t="s">
        <v>23</v>
      </c>
      <c r="H65" s="23" t="s">
        <v>24</v>
      </c>
      <c r="I65" s="21">
        <v>2</v>
      </c>
      <c r="J65" s="31">
        <v>1188</v>
      </c>
      <c r="K65" s="32">
        <f t="shared" si="4"/>
        <v>2376</v>
      </c>
      <c r="L65" s="34" t="s">
        <v>25</v>
      </c>
      <c r="M65" s="48"/>
      <c r="N65" s="43">
        <f t="shared" si="5"/>
        <v>2376</v>
      </c>
      <c r="O65" s="48"/>
      <c r="P65" s="49"/>
    </row>
    <row r="66" spans="1:16" s="1" customFormat="1" ht="24" customHeight="1">
      <c r="A66" s="10">
        <v>62</v>
      </c>
      <c r="B66" s="11"/>
      <c r="C66" s="12" t="s">
        <v>208</v>
      </c>
      <c r="D66" s="12" t="s">
        <v>20</v>
      </c>
      <c r="E66" s="15" t="s">
        <v>209</v>
      </c>
      <c r="F66" s="15" t="s">
        <v>36</v>
      </c>
      <c r="G66" s="22" t="s">
        <v>23</v>
      </c>
      <c r="H66" s="23" t="s">
        <v>24</v>
      </c>
      <c r="I66" s="21">
        <v>2</v>
      </c>
      <c r="J66" s="31">
        <v>1188</v>
      </c>
      <c r="K66" s="32">
        <f t="shared" si="4"/>
        <v>2376</v>
      </c>
      <c r="L66" s="34" t="s">
        <v>25</v>
      </c>
      <c r="M66" s="48"/>
      <c r="N66" s="43">
        <f t="shared" si="5"/>
        <v>2376</v>
      </c>
      <c r="O66" s="48"/>
      <c r="P66" s="49"/>
    </row>
    <row r="67" spans="1:16" s="2" customFormat="1" ht="24" customHeight="1">
      <c r="A67" s="10">
        <v>63</v>
      </c>
      <c r="B67" s="11" t="s">
        <v>210</v>
      </c>
      <c r="C67" s="12" t="s">
        <v>211</v>
      </c>
      <c r="D67" s="12" t="s">
        <v>20</v>
      </c>
      <c r="E67" s="15" t="s">
        <v>212</v>
      </c>
      <c r="F67" s="15" t="s">
        <v>213</v>
      </c>
      <c r="G67" s="21" t="s">
        <v>23</v>
      </c>
      <c r="H67" s="13" t="s">
        <v>24</v>
      </c>
      <c r="I67" s="21">
        <v>2</v>
      </c>
      <c r="J67" s="31">
        <v>1188</v>
      </c>
      <c r="K67" s="32">
        <f t="shared" si="4"/>
        <v>2376</v>
      </c>
      <c r="L67" s="33" t="s">
        <v>25</v>
      </c>
      <c r="M67" s="42"/>
      <c r="N67" s="43">
        <f t="shared" si="5"/>
        <v>2376</v>
      </c>
      <c r="O67" s="42">
        <f>SUM(N67:N80)</f>
        <v>22596</v>
      </c>
      <c r="P67" s="44"/>
    </row>
    <row r="68" spans="1:16" s="2" customFormat="1" ht="24" customHeight="1">
      <c r="A68" s="10">
        <v>64</v>
      </c>
      <c r="B68" s="11"/>
      <c r="C68" s="12" t="s">
        <v>214</v>
      </c>
      <c r="D68" s="12" t="s">
        <v>20</v>
      </c>
      <c r="E68" s="15" t="s">
        <v>215</v>
      </c>
      <c r="F68" s="15" t="s">
        <v>216</v>
      </c>
      <c r="G68" s="21" t="s">
        <v>23</v>
      </c>
      <c r="H68" s="13" t="s">
        <v>24</v>
      </c>
      <c r="I68" s="21">
        <v>2</v>
      </c>
      <c r="J68" s="31">
        <v>1188</v>
      </c>
      <c r="K68" s="32">
        <f t="shared" si="4"/>
        <v>2376</v>
      </c>
      <c r="L68" s="33" t="s">
        <v>25</v>
      </c>
      <c r="M68" s="42"/>
      <c r="N68" s="43">
        <f t="shared" si="5"/>
        <v>2376</v>
      </c>
      <c r="O68" s="42"/>
      <c r="P68" s="44"/>
    </row>
    <row r="69" spans="1:16" s="2" customFormat="1" ht="24" customHeight="1">
      <c r="A69" s="10">
        <v>65</v>
      </c>
      <c r="B69" s="11"/>
      <c r="C69" s="12" t="s">
        <v>217</v>
      </c>
      <c r="D69" s="12" t="s">
        <v>20</v>
      </c>
      <c r="E69" s="15" t="s">
        <v>218</v>
      </c>
      <c r="F69" s="15" t="s">
        <v>219</v>
      </c>
      <c r="G69" s="21" t="s">
        <v>23</v>
      </c>
      <c r="H69" s="13" t="s">
        <v>24</v>
      </c>
      <c r="I69" s="21">
        <v>2</v>
      </c>
      <c r="J69" s="31">
        <v>1188</v>
      </c>
      <c r="K69" s="32">
        <f t="shared" si="4"/>
        <v>2376</v>
      </c>
      <c r="L69" s="33" t="s">
        <v>25</v>
      </c>
      <c r="M69" s="42"/>
      <c r="N69" s="43">
        <f t="shared" si="5"/>
        <v>2376</v>
      </c>
      <c r="O69" s="42"/>
      <c r="P69" s="44"/>
    </row>
    <row r="70" spans="1:16" s="2" customFormat="1" ht="24" customHeight="1">
      <c r="A70" s="10">
        <v>66</v>
      </c>
      <c r="B70" s="11"/>
      <c r="C70" s="12" t="s">
        <v>220</v>
      </c>
      <c r="D70" s="12" t="s">
        <v>43</v>
      </c>
      <c r="E70" s="15" t="s">
        <v>221</v>
      </c>
      <c r="F70" s="15" t="s">
        <v>222</v>
      </c>
      <c r="G70" s="21" t="s">
        <v>23</v>
      </c>
      <c r="H70" s="13" t="s">
        <v>24</v>
      </c>
      <c r="I70" s="21">
        <v>2</v>
      </c>
      <c r="J70" s="31">
        <v>1188</v>
      </c>
      <c r="K70" s="32">
        <f t="shared" si="4"/>
        <v>2376</v>
      </c>
      <c r="L70" s="33" t="s">
        <v>25</v>
      </c>
      <c r="M70" s="42"/>
      <c r="N70" s="43">
        <f t="shared" si="5"/>
        <v>2376</v>
      </c>
      <c r="O70" s="42"/>
      <c r="P70" s="53"/>
    </row>
    <row r="71" spans="1:16" s="2" customFormat="1" ht="24" customHeight="1">
      <c r="A71" s="10">
        <v>67</v>
      </c>
      <c r="B71" s="11"/>
      <c r="C71" s="12" t="s">
        <v>223</v>
      </c>
      <c r="D71" s="15" t="s">
        <v>20</v>
      </c>
      <c r="E71" s="15" t="s">
        <v>224</v>
      </c>
      <c r="F71" s="15" t="s">
        <v>225</v>
      </c>
      <c r="G71" s="13" t="s">
        <v>46</v>
      </c>
      <c r="H71" s="13" t="s">
        <v>47</v>
      </c>
      <c r="I71" s="21">
        <v>1</v>
      </c>
      <c r="J71" s="31">
        <v>1188</v>
      </c>
      <c r="K71" s="32">
        <f aca="true" t="shared" si="6" ref="K71:K85">J71*I71</f>
        <v>1188</v>
      </c>
      <c r="L71" s="33" t="s">
        <v>25</v>
      </c>
      <c r="M71" s="42">
        <v>240</v>
      </c>
      <c r="N71" s="43">
        <f t="shared" si="5"/>
        <v>1428</v>
      </c>
      <c r="O71" s="42"/>
      <c r="P71" s="53"/>
    </row>
    <row r="72" spans="1:16" s="2" customFormat="1" ht="24" customHeight="1">
      <c r="A72" s="10">
        <v>68</v>
      </c>
      <c r="B72" s="11"/>
      <c r="C72" s="12" t="s">
        <v>226</v>
      </c>
      <c r="D72" s="15" t="s">
        <v>20</v>
      </c>
      <c r="E72" s="15" t="s">
        <v>224</v>
      </c>
      <c r="F72" s="15" t="s">
        <v>90</v>
      </c>
      <c r="G72" s="13" t="s">
        <v>46</v>
      </c>
      <c r="H72" s="13" t="s">
        <v>47</v>
      </c>
      <c r="I72" s="21">
        <v>1</v>
      </c>
      <c r="J72" s="31">
        <v>1188</v>
      </c>
      <c r="K72" s="32">
        <f t="shared" si="6"/>
        <v>1188</v>
      </c>
      <c r="L72" s="33" t="s">
        <v>25</v>
      </c>
      <c r="M72" s="42">
        <v>240</v>
      </c>
      <c r="N72" s="43">
        <f t="shared" si="5"/>
        <v>1428</v>
      </c>
      <c r="O72" s="42"/>
      <c r="P72" s="53"/>
    </row>
    <row r="73" spans="1:16" s="2" customFormat="1" ht="24" customHeight="1">
      <c r="A73" s="10">
        <v>69</v>
      </c>
      <c r="B73" s="11"/>
      <c r="C73" s="12" t="s">
        <v>227</v>
      </c>
      <c r="D73" s="15" t="s">
        <v>20</v>
      </c>
      <c r="E73" s="15" t="s">
        <v>228</v>
      </c>
      <c r="F73" s="15" t="s">
        <v>195</v>
      </c>
      <c r="G73" s="13" t="s">
        <v>46</v>
      </c>
      <c r="H73" s="13" t="s">
        <v>47</v>
      </c>
      <c r="I73" s="21">
        <v>1</v>
      </c>
      <c r="J73" s="31">
        <v>1188</v>
      </c>
      <c r="K73" s="32">
        <f t="shared" si="6"/>
        <v>1188</v>
      </c>
      <c r="L73" s="33" t="s">
        <v>25</v>
      </c>
      <c r="M73" s="42">
        <v>240</v>
      </c>
      <c r="N73" s="43">
        <f t="shared" si="5"/>
        <v>1428</v>
      </c>
      <c r="O73" s="42"/>
      <c r="P73" s="53"/>
    </row>
    <row r="74" spans="1:16" s="2" customFormat="1" ht="24" customHeight="1">
      <c r="A74" s="10">
        <v>70</v>
      </c>
      <c r="B74" s="11"/>
      <c r="C74" s="12" t="s">
        <v>229</v>
      </c>
      <c r="D74" s="15" t="s">
        <v>20</v>
      </c>
      <c r="E74" s="15" t="s">
        <v>230</v>
      </c>
      <c r="F74" s="15" t="s">
        <v>231</v>
      </c>
      <c r="G74" s="13" t="s">
        <v>46</v>
      </c>
      <c r="H74" s="13" t="s">
        <v>47</v>
      </c>
      <c r="I74" s="21">
        <v>0</v>
      </c>
      <c r="J74" s="31">
        <v>1188</v>
      </c>
      <c r="K74" s="32">
        <f t="shared" si="6"/>
        <v>0</v>
      </c>
      <c r="L74" s="33" t="s">
        <v>25</v>
      </c>
      <c r="M74" s="42">
        <v>240</v>
      </c>
      <c r="N74" s="43">
        <f t="shared" si="5"/>
        <v>240</v>
      </c>
      <c r="O74" s="42"/>
      <c r="P74" s="44" t="s">
        <v>41</v>
      </c>
    </row>
    <row r="75" spans="1:16" s="2" customFormat="1" ht="24" customHeight="1">
      <c r="A75" s="10">
        <v>71</v>
      </c>
      <c r="B75" s="11"/>
      <c r="C75" s="12" t="s">
        <v>232</v>
      </c>
      <c r="D75" s="15" t="s">
        <v>20</v>
      </c>
      <c r="E75" s="15" t="s">
        <v>224</v>
      </c>
      <c r="F75" s="15" t="s">
        <v>233</v>
      </c>
      <c r="G75" s="13" t="s">
        <v>46</v>
      </c>
      <c r="H75" s="13" t="s">
        <v>47</v>
      </c>
      <c r="I75" s="21">
        <v>1</v>
      </c>
      <c r="J75" s="31">
        <v>1188</v>
      </c>
      <c r="K75" s="32">
        <f t="shared" si="6"/>
        <v>1188</v>
      </c>
      <c r="L75" s="33" t="s">
        <v>25</v>
      </c>
      <c r="M75" s="42">
        <v>240</v>
      </c>
      <c r="N75" s="43">
        <f t="shared" si="5"/>
        <v>1428</v>
      </c>
      <c r="O75" s="42"/>
      <c r="P75" s="53"/>
    </row>
    <row r="76" spans="1:16" s="1" customFormat="1" ht="24" customHeight="1">
      <c r="A76" s="10">
        <v>72</v>
      </c>
      <c r="B76" s="11"/>
      <c r="C76" s="12" t="s">
        <v>234</v>
      </c>
      <c r="D76" s="15" t="s">
        <v>20</v>
      </c>
      <c r="E76" s="15" t="s">
        <v>224</v>
      </c>
      <c r="F76" s="15" t="s">
        <v>235</v>
      </c>
      <c r="G76" s="13" t="s">
        <v>46</v>
      </c>
      <c r="H76" s="13" t="s">
        <v>47</v>
      </c>
      <c r="I76" s="21">
        <v>1</v>
      </c>
      <c r="J76" s="31">
        <v>1188</v>
      </c>
      <c r="K76" s="32">
        <f t="shared" si="6"/>
        <v>1188</v>
      </c>
      <c r="L76" s="33" t="s">
        <v>25</v>
      </c>
      <c r="M76" s="42">
        <v>240</v>
      </c>
      <c r="N76" s="43">
        <f t="shared" si="5"/>
        <v>1428</v>
      </c>
      <c r="O76" s="42"/>
      <c r="P76" s="53"/>
    </row>
    <row r="77" spans="1:16" s="1" customFormat="1" ht="24" customHeight="1">
      <c r="A77" s="10">
        <v>73</v>
      </c>
      <c r="B77" s="11"/>
      <c r="C77" s="12" t="s">
        <v>236</v>
      </c>
      <c r="D77" s="15" t="s">
        <v>20</v>
      </c>
      <c r="E77" s="15" t="s">
        <v>237</v>
      </c>
      <c r="F77" s="15" t="s">
        <v>238</v>
      </c>
      <c r="G77" s="13" t="s">
        <v>46</v>
      </c>
      <c r="H77" s="13" t="s">
        <v>47</v>
      </c>
      <c r="I77" s="21">
        <v>1</v>
      </c>
      <c r="J77" s="31">
        <v>1188</v>
      </c>
      <c r="K77" s="32">
        <f t="shared" si="6"/>
        <v>1188</v>
      </c>
      <c r="L77" s="33" t="s">
        <v>25</v>
      </c>
      <c r="M77" s="42">
        <v>240</v>
      </c>
      <c r="N77" s="43">
        <f t="shared" si="5"/>
        <v>1428</v>
      </c>
      <c r="O77" s="42"/>
      <c r="P77" s="53"/>
    </row>
    <row r="78" spans="1:16" s="1" customFormat="1" ht="24" customHeight="1">
      <c r="A78" s="10">
        <v>74</v>
      </c>
      <c r="B78" s="11"/>
      <c r="C78" s="12" t="s">
        <v>239</v>
      </c>
      <c r="D78" s="15" t="s">
        <v>20</v>
      </c>
      <c r="E78" s="15" t="s">
        <v>96</v>
      </c>
      <c r="F78" s="15" t="s">
        <v>147</v>
      </c>
      <c r="G78" s="13" t="s">
        <v>46</v>
      </c>
      <c r="H78" s="13" t="s">
        <v>47</v>
      </c>
      <c r="I78" s="21">
        <v>1</v>
      </c>
      <c r="J78" s="31">
        <v>1188</v>
      </c>
      <c r="K78" s="32">
        <f t="shared" si="6"/>
        <v>1188</v>
      </c>
      <c r="L78" s="33" t="s">
        <v>25</v>
      </c>
      <c r="M78" s="42">
        <v>240</v>
      </c>
      <c r="N78" s="43">
        <f t="shared" si="5"/>
        <v>1428</v>
      </c>
      <c r="O78" s="42"/>
      <c r="P78" s="53"/>
    </row>
    <row r="79" spans="1:16" s="1" customFormat="1" ht="24" customHeight="1">
      <c r="A79" s="10">
        <v>75</v>
      </c>
      <c r="B79" s="11"/>
      <c r="C79" s="12" t="s">
        <v>240</v>
      </c>
      <c r="D79" s="15" t="s">
        <v>20</v>
      </c>
      <c r="E79" s="15" t="s">
        <v>224</v>
      </c>
      <c r="F79" s="15" t="s">
        <v>241</v>
      </c>
      <c r="G79" s="13" t="s">
        <v>46</v>
      </c>
      <c r="H79" s="13" t="s">
        <v>47</v>
      </c>
      <c r="I79" s="21">
        <v>1</v>
      </c>
      <c r="J79" s="31">
        <v>1188</v>
      </c>
      <c r="K79" s="32">
        <f t="shared" si="6"/>
        <v>1188</v>
      </c>
      <c r="L79" s="33" t="s">
        <v>25</v>
      </c>
      <c r="M79" s="42">
        <v>240</v>
      </c>
      <c r="N79" s="43">
        <f t="shared" si="5"/>
        <v>1428</v>
      </c>
      <c r="O79" s="42"/>
      <c r="P79" s="53"/>
    </row>
    <row r="80" spans="1:16" s="1" customFormat="1" ht="24" customHeight="1">
      <c r="A80" s="10">
        <v>76</v>
      </c>
      <c r="B80" s="11"/>
      <c r="C80" s="12" t="s">
        <v>242</v>
      </c>
      <c r="D80" s="15" t="s">
        <v>43</v>
      </c>
      <c r="E80" s="15" t="s">
        <v>243</v>
      </c>
      <c r="F80" s="15" t="s">
        <v>244</v>
      </c>
      <c r="G80" s="13" t="s">
        <v>46</v>
      </c>
      <c r="H80" s="13" t="s">
        <v>47</v>
      </c>
      <c r="I80" s="21">
        <v>1</v>
      </c>
      <c r="J80" s="31">
        <v>1188</v>
      </c>
      <c r="K80" s="32">
        <f t="shared" si="6"/>
        <v>1188</v>
      </c>
      <c r="L80" s="33" t="s">
        <v>25</v>
      </c>
      <c r="M80" s="42">
        <v>240</v>
      </c>
      <c r="N80" s="43">
        <f t="shared" si="5"/>
        <v>1428</v>
      </c>
      <c r="O80" s="42"/>
      <c r="P80" s="53"/>
    </row>
    <row r="81" spans="1:16" s="1" customFormat="1" ht="40.5" customHeight="1">
      <c r="A81" s="10">
        <v>77</v>
      </c>
      <c r="B81" s="11" t="s">
        <v>245</v>
      </c>
      <c r="C81" s="12" t="s">
        <v>246</v>
      </c>
      <c r="D81" s="14" t="s">
        <v>43</v>
      </c>
      <c r="E81" s="15" t="s">
        <v>152</v>
      </c>
      <c r="F81" s="15" t="s">
        <v>124</v>
      </c>
      <c r="G81" s="22" t="s">
        <v>72</v>
      </c>
      <c r="H81" s="23" t="s">
        <v>24</v>
      </c>
      <c r="I81" s="21">
        <v>2</v>
      </c>
      <c r="J81" s="31">
        <v>1188</v>
      </c>
      <c r="K81" s="32">
        <f t="shared" si="6"/>
        <v>2376</v>
      </c>
      <c r="L81" s="34" t="s">
        <v>25</v>
      </c>
      <c r="M81" s="54"/>
      <c r="N81" s="43">
        <f t="shared" si="5"/>
        <v>2376</v>
      </c>
      <c r="O81" s="48">
        <f>N81</f>
        <v>2376</v>
      </c>
      <c r="P81" s="55"/>
    </row>
    <row r="82" spans="1:16" s="1" customFormat="1" ht="24" customHeight="1">
      <c r="A82" s="10">
        <v>78</v>
      </c>
      <c r="B82" s="11" t="s">
        <v>247</v>
      </c>
      <c r="C82" s="12" t="s">
        <v>248</v>
      </c>
      <c r="D82" s="12" t="s">
        <v>43</v>
      </c>
      <c r="E82" s="15" t="s">
        <v>249</v>
      </c>
      <c r="F82" s="15" t="s">
        <v>97</v>
      </c>
      <c r="G82" s="21" t="s">
        <v>23</v>
      </c>
      <c r="H82" s="13" t="s">
        <v>24</v>
      </c>
      <c r="I82" s="21">
        <v>2</v>
      </c>
      <c r="J82" s="31">
        <v>1188</v>
      </c>
      <c r="K82" s="32">
        <f t="shared" si="6"/>
        <v>2376</v>
      </c>
      <c r="L82" s="33" t="s">
        <v>25</v>
      </c>
      <c r="M82" s="42"/>
      <c r="N82" s="43">
        <f t="shared" si="5"/>
        <v>2376</v>
      </c>
      <c r="O82" s="42">
        <f>SUM(N82:N93)</f>
        <v>20928</v>
      </c>
      <c r="P82" s="53"/>
    </row>
    <row r="83" spans="1:16" s="1" customFormat="1" ht="24" customHeight="1">
      <c r="A83" s="10">
        <v>79</v>
      </c>
      <c r="B83" s="11"/>
      <c r="C83" s="12" t="s">
        <v>250</v>
      </c>
      <c r="D83" s="12" t="s">
        <v>20</v>
      </c>
      <c r="E83" s="15" t="s">
        <v>251</v>
      </c>
      <c r="F83" s="15" t="s">
        <v>252</v>
      </c>
      <c r="G83" s="21" t="s">
        <v>23</v>
      </c>
      <c r="H83" s="13" t="s">
        <v>24</v>
      </c>
      <c r="I83" s="21">
        <v>2</v>
      </c>
      <c r="J83" s="31">
        <v>1188</v>
      </c>
      <c r="K83" s="32">
        <f t="shared" si="6"/>
        <v>2376</v>
      </c>
      <c r="L83" s="33" t="s">
        <v>25</v>
      </c>
      <c r="M83" s="42"/>
      <c r="N83" s="43">
        <f t="shared" si="5"/>
        <v>2376</v>
      </c>
      <c r="O83" s="42"/>
      <c r="P83" s="53"/>
    </row>
    <row r="84" spans="1:16" s="1" customFormat="1" ht="24" customHeight="1">
      <c r="A84" s="10">
        <v>80</v>
      </c>
      <c r="B84" s="11"/>
      <c r="C84" s="12" t="s">
        <v>253</v>
      </c>
      <c r="D84" s="12" t="s">
        <v>20</v>
      </c>
      <c r="E84" s="15" t="s">
        <v>254</v>
      </c>
      <c r="F84" s="15" t="s">
        <v>255</v>
      </c>
      <c r="G84" s="21" t="s">
        <v>23</v>
      </c>
      <c r="H84" s="13" t="s">
        <v>24</v>
      </c>
      <c r="I84" s="21">
        <v>2</v>
      </c>
      <c r="J84" s="31">
        <v>1188</v>
      </c>
      <c r="K84" s="32">
        <f t="shared" si="6"/>
        <v>2376</v>
      </c>
      <c r="L84" s="33" t="s">
        <v>25</v>
      </c>
      <c r="M84" s="42"/>
      <c r="N84" s="43">
        <f t="shared" si="5"/>
        <v>2376</v>
      </c>
      <c r="O84" s="42"/>
      <c r="P84" s="53"/>
    </row>
    <row r="85" spans="1:16" s="1" customFormat="1" ht="24" customHeight="1">
      <c r="A85" s="10">
        <v>81</v>
      </c>
      <c r="B85" s="11"/>
      <c r="C85" s="12" t="s">
        <v>256</v>
      </c>
      <c r="D85" s="12" t="s">
        <v>43</v>
      </c>
      <c r="E85" s="15" t="s">
        <v>257</v>
      </c>
      <c r="F85" s="15" t="s">
        <v>258</v>
      </c>
      <c r="G85" s="21" t="s">
        <v>23</v>
      </c>
      <c r="H85" s="13" t="s">
        <v>24</v>
      </c>
      <c r="I85" s="21">
        <v>2</v>
      </c>
      <c r="J85" s="31">
        <v>1188</v>
      </c>
      <c r="K85" s="32">
        <f t="shared" si="6"/>
        <v>2376</v>
      </c>
      <c r="L85" s="33" t="s">
        <v>25</v>
      </c>
      <c r="M85" s="42"/>
      <c r="N85" s="43">
        <f t="shared" si="5"/>
        <v>2376</v>
      </c>
      <c r="O85" s="42"/>
      <c r="P85" s="53"/>
    </row>
    <row r="86" spans="1:16" s="1" customFormat="1" ht="24" customHeight="1">
      <c r="A86" s="10">
        <v>82</v>
      </c>
      <c r="B86" s="11"/>
      <c r="C86" s="12" t="s">
        <v>259</v>
      </c>
      <c r="D86" s="15" t="s">
        <v>20</v>
      </c>
      <c r="E86" s="15" t="s">
        <v>63</v>
      </c>
      <c r="F86" s="15" t="s">
        <v>260</v>
      </c>
      <c r="G86" s="13" t="s">
        <v>46</v>
      </c>
      <c r="H86" s="13" t="s">
        <v>47</v>
      </c>
      <c r="I86" s="21">
        <v>1</v>
      </c>
      <c r="J86" s="31">
        <v>1188</v>
      </c>
      <c r="K86" s="32">
        <f aca="true" t="shared" si="7" ref="K86:K97">J86*I86</f>
        <v>1188</v>
      </c>
      <c r="L86" s="33" t="s">
        <v>25</v>
      </c>
      <c r="M86" s="42">
        <v>240</v>
      </c>
      <c r="N86" s="43">
        <f t="shared" si="5"/>
        <v>1428</v>
      </c>
      <c r="O86" s="42"/>
      <c r="P86" s="53"/>
    </row>
    <row r="87" spans="1:16" s="1" customFormat="1" ht="24" customHeight="1">
      <c r="A87" s="10">
        <v>83</v>
      </c>
      <c r="B87" s="11"/>
      <c r="C87" s="12" t="s">
        <v>261</v>
      </c>
      <c r="D87" s="15" t="s">
        <v>20</v>
      </c>
      <c r="E87" s="15" t="s">
        <v>262</v>
      </c>
      <c r="F87" s="15" t="s">
        <v>263</v>
      </c>
      <c r="G87" s="13" t="s">
        <v>46</v>
      </c>
      <c r="H87" s="13" t="s">
        <v>47</v>
      </c>
      <c r="I87" s="21">
        <v>1</v>
      </c>
      <c r="J87" s="31">
        <v>1188</v>
      </c>
      <c r="K87" s="32">
        <f t="shared" si="7"/>
        <v>1188</v>
      </c>
      <c r="L87" s="33" t="s">
        <v>25</v>
      </c>
      <c r="M87" s="42">
        <v>240</v>
      </c>
      <c r="N87" s="43">
        <f t="shared" si="5"/>
        <v>1428</v>
      </c>
      <c r="O87" s="42"/>
      <c r="P87" s="53"/>
    </row>
    <row r="88" spans="1:16" s="1" customFormat="1" ht="24" customHeight="1">
      <c r="A88" s="10">
        <v>84</v>
      </c>
      <c r="B88" s="11"/>
      <c r="C88" s="12" t="s">
        <v>264</v>
      </c>
      <c r="D88" s="15" t="s">
        <v>20</v>
      </c>
      <c r="E88" s="15" t="s">
        <v>265</v>
      </c>
      <c r="F88" s="15" t="s">
        <v>266</v>
      </c>
      <c r="G88" s="13" t="s">
        <v>46</v>
      </c>
      <c r="H88" s="13" t="s">
        <v>47</v>
      </c>
      <c r="I88" s="21">
        <v>1</v>
      </c>
      <c r="J88" s="31">
        <v>1188</v>
      </c>
      <c r="K88" s="32">
        <f t="shared" si="7"/>
        <v>1188</v>
      </c>
      <c r="L88" s="33" t="s">
        <v>25</v>
      </c>
      <c r="M88" s="42">
        <v>240</v>
      </c>
      <c r="N88" s="43">
        <f t="shared" si="5"/>
        <v>1428</v>
      </c>
      <c r="O88" s="42"/>
      <c r="P88" s="53"/>
    </row>
    <row r="89" spans="1:16" s="1" customFormat="1" ht="24" customHeight="1">
      <c r="A89" s="10">
        <v>85</v>
      </c>
      <c r="B89" s="11"/>
      <c r="C89" s="12" t="s">
        <v>267</v>
      </c>
      <c r="D89" s="15" t="s">
        <v>20</v>
      </c>
      <c r="E89" s="15" t="s">
        <v>60</v>
      </c>
      <c r="F89" s="15" t="s">
        <v>268</v>
      </c>
      <c r="G89" s="13" t="s">
        <v>46</v>
      </c>
      <c r="H89" s="13" t="s">
        <v>47</v>
      </c>
      <c r="I89" s="21">
        <v>1</v>
      </c>
      <c r="J89" s="31">
        <v>1188</v>
      </c>
      <c r="K89" s="32">
        <f t="shared" si="7"/>
        <v>1188</v>
      </c>
      <c r="L89" s="33" t="s">
        <v>25</v>
      </c>
      <c r="M89" s="42">
        <v>240</v>
      </c>
      <c r="N89" s="43">
        <f t="shared" si="5"/>
        <v>1428</v>
      </c>
      <c r="O89" s="42"/>
      <c r="P89" s="53"/>
    </row>
    <row r="90" spans="1:16" s="2" customFormat="1" ht="24" customHeight="1">
      <c r="A90" s="10">
        <v>86</v>
      </c>
      <c r="B90" s="11"/>
      <c r="C90" s="12" t="s">
        <v>269</v>
      </c>
      <c r="D90" s="15" t="s">
        <v>20</v>
      </c>
      <c r="E90" s="15" t="s">
        <v>270</v>
      </c>
      <c r="F90" s="15" t="s">
        <v>271</v>
      </c>
      <c r="G90" s="13" t="s">
        <v>46</v>
      </c>
      <c r="H90" s="13" t="s">
        <v>47</v>
      </c>
      <c r="I90" s="21">
        <v>1</v>
      </c>
      <c r="J90" s="31">
        <v>1188</v>
      </c>
      <c r="K90" s="32">
        <f t="shared" si="7"/>
        <v>1188</v>
      </c>
      <c r="L90" s="33" t="s">
        <v>25</v>
      </c>
      <c r="M90" s="42">
        <v>240</v>
      </c>
      <c r="N90" s="43">
        <f t="shared" si="5"/>
        <v>1428</v>
      </c>
      <c r="O90" s="42"/>
      <c r="P90" s="53"/>
    </row>
    <row r="91" spans="1:16" s="1" customFormat="1" ht="24" customHeight="1">
      <c r="A91" s="10">
        <v>87</v>
      </c>
      <c r="B91" s="11"/>
      <c r="C91" s="12" t="s">
        <v>272</v>
      </c>
      <c r="D91" s="15" t="s">
        <v>20</v>
      </c>
      <c r="E91" s="15" t="s">
        <v>273</v>
      </c>
      <c r="F91" s="15" t="s">
        <v>150</v>
      </c>
      <c r="G91" s="13" t="s">
        <v>46</v>
      </c>
      <c r="H91" s="13" t="s">
        <v>47</v>
      </c>
      <c r="I91" s="21">
        <v>1</v>
      </c>
      <c r="J91" s="31">
        <v>1188</v>
      </c>
      <c r="K91" s="32">
        <f t="shared" si="7"/>
        <v>1188</v>
      </c>
      <c r="L91" s="33" t="s">
        <v>25</v>
      </c>
      <c r="M91" s="42">
        <v>240</v>
      </c>
      <c r="N91" s="43">
        <f t="shared" si="5"/>
        <v>1428</v>
      </c>
      <c r="O91" s="42"/>
      <c r="P91" s="53"/>
    </row>
    <row r="92" spans="1:16" s="1" customFormat="1" ht="24" customHeight="1">
      <c r="A92" s="10">
        <v>88</v>
      </c>
      <c r="B92" s="11"/>
      <c r="C92" s="12" t="s">
        <v>274</v>
      </c>
      <c r="D92" s="15" t="s">
        <v>43</v>
      </c>
      <c r="E92" s="15" t="s">
        <v>275</v>
      </c>
      <c r="F92" s="15" t="s">
        <v>150</v>
      </c>
      <c r="G92" s="13" t="s">
        <v>46</v>
      </c>
      <c r="H92" s="13" t="s">
        <v>47</v>
      </c>
      <c r="I92" s="21">
        <v>1</v>
      </c>
      <c r="J92" s="31">
        <v>1188</v>
      </c>
      <c r="K92" s="32">
        <f t="shared" si="7"/>
        <v>1188</v>
      </c>
      <c r="L92" s="33" t="s">
        <v>25</v>
      </c>
      <c r="M92" s="42">
        <v>240</v>
      </c>
      <c r="N92" s="43">
        <f t="shared" si="5"/>
        <v>1428</v>
      </c>
      <c r="O92" s="42"/>
      <c r="P92" s="53"/>
    </row>
    <row r="93" spans="1:16" s="1" customFormat="1" ht="24" customHeight="1">
      <c r="A93" s="10">
        <v>89</v>
      </c>
      <c r="B93" s="11"/>
      <c r="C93" s="12" t="s">
        <v>276</v>
      </c>
      <c r="D93" s="15" t="s">
        <v>20</v>
      </c>
      <c r="E93" s="15" t="s">
        <v>277</v>
      </c>
      <c r="F93" s="15" t="s">
        <v>278</v>
      </c>
      <c r="G93" s="13" t="s">
        <v>46</v>
      </c>
      <c r="H93" s="13" t="s">
        <v>47</v>
      </c>
      <c r="I93" s="21">
        <v>1</v>
      </c>
      <c r="J93" s="31">
        <v>1188</v>
      </c>
      <c r="K93" s="32">
        <f t="shared" si="7"/>
        <v>1188</v>
      </c>
      <c r="L93" s="33" t="s">
        <v>25</v>
      </c>
      <c r="M93" s="42">
        <v>240</v>
      </c>
      <c r="N93" s="43">
        <f t="shared" si="5"/>
        <v>1428</v>
      </c>
      <c r="O93" s="42"/>
      <c r="P93" s="53"/>
    </row>
    <row r="94" spans="1:16" s="1" customFormat="1" ht="34.5" customHeight="1">
      <c r="A94" s="10">
        <v>90</v>
      </c>
      <c r="B94" s="17" t="s">
        <v>279</v>
      </c>
      <c r="C94" s="12" t="s">
        <v>280</v>
      </c>
      <c r="D94" s="12" t="s">
        <v>20</v>
      </c>
      <c r="E94" s="15" t="s">
        <v>54</v>
      </c>
      <c r="F94" s="15" t="s">
        <v>281</v>
      </c>
      <c r="G94" s="21" t="s">
        <v>23</v>
      </c>
      <c r="H94" s="13" t="s">
        <v>24</v>
      </c>
      <c r="I94" s="21">
        <v>2</v>
      </c>
      <c r="J94" s="31">
        <v>1188</v>
      </c>
      <c r="K94" s="32">
        <f t="shared" si="7"/>
        <v>2376</v>
      </c>
      <c r="L94" s="33" t="s">
        <v>25</v>
      </c>
      <c r="M94" s="42"/>
      <c r="N94" s="43">
        <f t="shared" si="5"/>
        <v>2376</v>
      </c>
      <c r="O94" s="42">
        <f>N94</f>
        <v>2376</v>
      </c>
      <c r="P94" s="53"/>
    </row>
    <row r="95" spans="1:16" s="1" customFormat="1" ht="24" customHeight="1">
      <c r="A95" s="10">
        <v>91</v>
      </c>
      <c r="B95" s="51" t="s">
        <v>282</v>
      </c>
      <c r="C95" s="12" t="s">
        <v>283</v>
      </c>
      <c r="D95" s="14" t="s">
        <v>20</v>
      </c>
      <c r="E95" s="15" t="s">
        <v>284</v>
      </c>
      <c r="F95" s="15" t="s">
        <v>278</v>
      </c>
      <c r="G95" s="21" t="s">
        <v>72</v>
      </c>
      <c r="H95" s="13" t="s">
        <v>24</v>
      </c>
      <c r="I95" s="21">
        <v>2</v>
      </c>
      <c r="J95" s="31">
        <v>1188</v>
      </c>
      <c r="K95" s="32">
        <f t="shared" si="7"/>
        <v>2376</v>
      </c>
      <c r="L95" s="33" t="s">
        <v>25</v>
      </c>
      <c r="M95" s="47"/>
      <c r="N95" s="43">
        <f t="shared" si="5"/>
        <v>2376</v>
      </c>
      <c r="O95" s="42">
        <f>N95+N97+N96</f>
        <v>5232</v>
      </c>
      <c r="P95" s="53"/>
    </row>
    <row r="96" spans="1:16" s="1" customFormat="1" ht="24" customHeight="1">
      <c r="A96" s="10">
        <v>92</v>
      </c>
      <c r="B96" s="51"/>
      <c r="C96" s="12" t="s">
        <v>285</v>
      </c>
      <c r="D96" s="15" t="s">
        <v>20</v>
      </c>
      <c r="E96" s="15" t="s">
        <v>286</v>
      </c>
      <c r="F96" s="15" t="s">
        <v>287</v>
      </c>
      <c r="G96" s="13" t="s">
        <v>46</v>
      </c>
      <c r="H96" s="13" t="s">
        <v>47</v>
      </c>
      <c r="I96" s="21">
        <v>1</v>
      </c>
      <c r="J96" s="31">
        <v>1188</v>
      </c>
      <c r="K96" s="32">
        <f t="shared" si="7"/>
        <v>1188</v>
      </c>
      <c r="L96" s="33" t="s">
        <v>25</v>
      </c>
      <c r="M96" s="42">
        <v>240</v>
      </c>
      <c r="N96" s="43">
        <f t="shared" si="5"/>
        <v>1428</v>
      </c>
      <c r="O96" s="42"/>
      <c r="P96" s="53"/>
    </row>
    <row r="97" spans="1:16" s="1" customFormat="1" ht="24" customHeight="1">
      <c r="A97" s="10">
        <v>93</v>
      </c>
      <c r="B97" s="51"/>
      <c r="C97" s="12" t="s">
        <v>288</v>
      </c>
      <c r="D97" s="15" t="s">
        <v>43</v>
      </c>
      <c r="E97" s="15" t="s">
        <v>289</v>
      </c>
      <c r="F97" s="15" t="s">
        <v>290</v>
      </c>
      <c r="G97" s="13" t="s">
        <v>46</v>
      </c>
      <c r="H97" s="13" t="s">
        <v>47</v>
      </c>
      <c r="I97" s="21">
        <v>1</v>
      </c>
      <c r="J97" s="31">
        <v>1188</v>
      </c>
      <c r="K97" s="32">
        <f t="shared" si="7"/>
        <v>1188</v>
      </c>
      <c r="L97" s="33" t="s">
        <v>25</v>
      </c>
      <c r="M97" s="42">
        <v>240</v>
      </c>
      <c r="N97" s="43">
        <f t="shared" si="5"/>
        <v>1428</v>
      </c>
      <c r="O97" s="42"/>
      <c r="P97" s="44"/>
    </row>
    <row r="98" spans="1:16" s="1" customFormat="1" ht="24" customHeight="1">
      <c r="A98" s="10">
        <v>94</v>
      </c>
      <c r="B98" s="11" t="s">
        <v>291</v>
      </c>
      <c r="C98" s="12" t="s">
        <v>292</v>
      </c>
      <c r="D98" s="12" t="s">
        <v>43</v>
      </c>
      <c r="E98" s="15" t="s">
        <v>293</v>
      </c>
      <c r="F98" s="15" t="s">
        <v>294</v>
      </c>
      <c r="G98" s="21" t="s">
        <v>23</v>
      </c>
      <c r="H98" s="13" t="s">
        <v>24</v>
      </c>
      <c r="I98" s="21">
        <v>2</v>
      </c>
      <c r="J98" s="31">
        <v>1188</v>
      </c>
      <c r="K98" s="32">
        <f aca="true" t="shared" si="8" ref="K98:K111">J98*I98</f>
        <v>2376</v>
      </c>
      <c r="L98" s="33" t="s">
        <v>25</v>
      </c>
      <c r="M98" s="42"/>
      <c r="N98" s="43">
        <f t="shared" si="5"/>
        <v>2376</v>
      </c>
      <c r="O98" s="42">
        <f>SUM(N98:N107)</f>
        <v>20916</v>
      </c>
      <c r="P98" s="44"/>
    </row>
    <row r="99" spans="1:16" s="1" customFormat="1" ht="24" customHeight="1">
      <c r="A99" s="10">
        <v>95</v>
      </c>
      <c r="B99" s="11"/>
      <c r="C99" s="12" t="s">
        <v>295</v>
      </c>
      <c r="D99" s="12" t="s">
        <v>20</v>
      </c>
      <c r="E99" s="15" t="s">
        <v>296</v>
      </c>
      <c r="F99" s="15" t="s">
        <v>36</v>
      </c>
      <c r="G99" s="21" t="s">
        <v>23</v>
      </c>
      <c r="H99" s="13" t="s">
        <v>24</v>
      </c>
      <c r="I99" s="21">
        <v>2</v>
      </c>
      <c r="J99" s="31">
        <v>1188</v>
      </c>
      <c r="K99" s="32">
        <f t="shared" si="8"/>
        <v>2376</v>
      </c>
      <c r="L99" s="33" t="s">
        <v>25</v>
      </c>
      <c r="M99" s="42"/>
      <c r="N99" s="43">
        <f t="shared" si="5"/>
        <v>2376</v>
      </c>
      <c r="O99" s="42"/>
      <c r="P99" s="44"/>
    </row>
    <row r="100" spans="1:16" s="1" customFormat="1" ht="24" customHeight="1">
      <c r="A100" s="10">
        <v>96</v>
      </c>
      <c r="B100" s="11"/>
      <c r="C100" s="12" t="s">
        <v>208</v>
      </c>
      <c r="D100" s="12" t="s">
        <v>20</v>
      </c>
      <c r="E100" s="15" t="s">
        <v>180</v>
      </c>
      <c r="F100" s="15" t="s">
        <v>150</v>
      </c>
      <c r="G100" s="21" t="s">
        <v>23</v>
      </c>
      <c r="H100" s="13" t="s">
        <v>24</v>
      </c>
      <c r="I100" s="21">
        <v>2</v>
      </c>
      <c r="J100" s="31">
        <v>1188</v>
      </c>
      <c r="K100" s="32">
        <f t="shared" si="8"/>
        <v>2376</v>
      </c>
      <c r="L100" s="33" t="s">
        <v>25</v>
      </c>
      <c r="M100" s="42"/>
      <c r="N100" s="43">
        <f t="shared" si="5"/>
        <v>2376</v>
      </c>
      <c r="O100" s="42"/>
      <c r="P100" s="44"/>
    </row>
    <row r="101" spans="1:16" s="1" customFormat="1" ht="24" customHeight="1">
      <c r="A101" s="10">
        <v>97</v>
      </c>
      <c r="B101" s="11"/>
      <c r="C101" s="12" t="s">
        <v>297</v>
      </c>
      <c r="D101" s="12" t="s">
        <v>20</v>
      </c>
      <c r="E101" s="15" t="s">
        <v>152</v>
      </c>
      <c r="F101" s="15" t="s">
        <v>298</v>
      </c>
      <c r="G101" s="21" t="s">
        <v>23</v>
      </c>
      <c r="H101" s="13" t="s">
        <v>24</v>
      </c>
      <c r="I101" s="21">
        <v>2</v>
      </c>
      <c r="J101" s="31">
        <v>1188</v>
      </c>
      <c r="K101" s="32">
        <f t="shared" si="8"/>
        <v>2376</v>
      </c>
      <c r="L101" s="33" t="s">
        <v>25</v>
      </c>
      <c r="M101" s="42"/>
      <c r="N101" s="43">
        <f t="shared" si="5"/>
        <v>2376</v>
      </c>
      <c r="O101" s="42"/>
      <c r="P101" s="44"/>
    </row>
    <row r="102" spans="1:16" s="1" customFormat="1" ht="24" customHeight="1">
      <c r="A102" s="10">
        <v>98</v>
      </c>
      <c r="B102" s="11"/>
      <c r="C102" s="12" t="s">
        <v>299</v>
      </c>
      <c r="D102" s="12" t="s">
        <v>20</v>
      </c>
      <c r="E102" s="15" t="s">
        <v>35</v>
      </c>
      <c r="F102" s="15" t="s">
        <v>300</v>
      </c>
      <c r="G102" s="21" t="s">
        <v>23</v>
      </c>
      <c r="H102" s="13" t="s">
        <v>24</v>
      </c>
      <c r="I102" s="21">
        <v>2</v>
      </c>
      <c r="J102" s="31">
        <v>1188</v>
      </c>
      <c r="K102" s="32">
        <f t="shared" si="8"/>
        <v>2376</v>
      </c>
      <c r="L102" s="33" t="s">
        <v>25</v>
      </c>
      <c r="M102" s="42"/>
      <c r="N102" s="43">
        <f t="shared" si="5"/>
        <v>2376</v>
      </c>
      <c r="O102" s="42"/>
      <c r="P102" s="44"/>
    </row>
    <row r="103" spans="1:16" s="1" customFormat="1" ht="24" customHeight="1">
      <c r="A103" s="10">
        <v>99</v>
      </c>
      <c r="B103" s="11"/>
      <c r="C103" s="12" t="s">
        <v>301</v>
      </c>
      <c r="D103" s="12" t="s">
        <v>20</v>
      </c>
      <c r="E103" s="15" t="s">
        <v>302</v>
      </c>
      <c r="F103" s="15" t="s">
        <v>104</v>
      </c>
      <c r="G103" s="21" t="s">
        <v>23</v>
      </c>
      <c r="H103" s="13" t="s">
        <v>24</v>
      </c>
      <c r="I103" s="21">
        <v>2</v>
      </c>
      <c r="J103" s="31">
        <v>1188</v>
      </c>
      <c r="K103" s="32">
        <f t="shared" si="8"/>
        <v>2376</v>
      </c>
      <c r="L103" s="33" t="s">
        <v>25</v>
      </c>
      <c r="M103" s="42"/>
      <c r="N103" s="43">
        <f t="shared" si="5"/>
        <v>2376</v>
      </c>
      <c r="O103" s="42"/>
      <c r="P103" s="44"/>
    </row>
    <row r="104" spans="1:16" s="1" customFormat="1" ht="24" customHeight="1">
      <c r="A104" s="10">
        <v>100</v>
      </c>
      <c r="B104" s="11"/>
      <c r="C104" s="12" t="s">
        <v>303</v>
      </c>
      <c r="D104" s="12" t="s">
        <v>20</v>
      </c>
      <c r="E104" s="15" t="s">
        <v>304</v>
      </c>
      <c r="F104" s="15" t="s">
        <v>305</v>
      </c>
      <c r="G104" s="21" t="s">
        <v>23</v>
      </c>
      <c r="H104" s="13" t="s">
        <v>24</v>
      </c>
      <c r="I104" s="21">
        <v>2</v>
      </c>
      <c r="J104" s="31">
        <v>1188</v>
      </c>
      <c r="K104" s="32">
        <f t="shared" si="8"/>
        <v>2376</v>
      </c>
      <c r="L104" s="33" t="s">
        <v>25</v>
      </c>
      <c r="M104" s="42"/>
      <c r="N104" s="43">
        <f t="shared" si="5"/>
        <v>2376</v>
      </c>
      <c r="O104" s="42"/>
      <c r="P104" s="44"/>
    </row>
    <row r="105" spans="1:16" s="1" customFormat="1" ht="24" customHeight="1">
      <c r="A105" s="10">
        <v>101</v>
      </c>
      <c r="B105" s="11"/>
      <c r="C105" s="12" t="s">
        <v>306</v>
      </c>
      <c r="D105" s="15" t="s">
        <v>20</v>
      </c>
      <c r="E105" s="15" t="s">
        <v>307</v>
      </c>
      <c r="F105" s="15" t="s">
        <v>124</v>
      </c>
      <c r="G105" s="13" t="s">
        <v>46</v>
      </c>
      <c r="H105" s="13" t="s">
        <v>47</v>
      </c>
      <c r="I105" s="21">
        <v>1</v>
      </c>
      <c r="J105" s="31">
        <v>1188</v>
      </c>
      <c r="K105" s="32">
        <f t="shared" si="8"/>
        <v>1188</v>
      </c>
      <c r="L105" s="33" t="s">
        <v>25</v>
      </c>
      <c r="M105" s="42">
        <v>240</v>
      </c>
      <c r="N105" s="43">
        <f t="shared" si="5"/>
        <v>1428</v>
      </c>
      <c r="O105" s="42"/>
      <c r="P105" s="44"/>
    </row>
    <row r="106" spans="1:16" s="1" customFormat="1" ht="24" customHeight="1">
      <c r="A106" s="10">
        <v>102</v>
      </c>
      <c r="B106" s="11"/>
      <c r="C106" s="12" t="s">
        <v>308</v>
      </c>
      <c r="D106" s="15" t="s">
        <v>43</v>
      </c>
      <c r="E106" s="15" t="s">
        <v>309</v>
      </c>
      <c r="F106" s="15" t="s">
        <v>104</v>
      </c>
      <c r="G106" s="13" t="s">
        <v>46</v>
      </c>
      <c r="H106" s="13" t="s">
        <v>47</v>
      </c>
      <c r="I106" s="21">
        <v>1</v>
      </c>
      <c r="J106" s="31">
        <v>1188</v>
      </c>
      <c r="K106" s="32">
        <f t="shared" si="8"/>
        <v>1188</v>
      </c>
      <c r="L106" s="33" t="s">
        <v>25</v>
      </c>
      <c r="M106" s="42">
        <v>240</v>
      </c>
      <c r="N106" s="43">
        <f aca="true" t="shared" si="9" ref="N106:N111">M106+K106</f>
        <v>1428</v>
      </c>
      <c r="O106" s="42"/>
      <c r="P106" s="44"/>
    </row>
    <row r="107" spans="1:16" s="1" customFormat="1" ht="24" customHeight="1">
      <c r="A107" s="10">
        <v>103</v>
      </c>
      <c r="B107" s="11"/>
      <c r="C107" s="12" t="s">
        <v>310</v>
      </c>
      <c r="D107" s="15" t="s">
        <v>20</v>
      </c>
      <c r="E107" s="15" t="s">
        <v>103</v>
      </c>
      <c r="F107" s="15" t="s">
        <v>311</v>
      </c>
      <c r="G107" s="13" t="s">
        <v>46</v>
      </c>
      <c r="H107" s="13" t="s">
        <v>47</v>
      </c>
      <c r="I107" s="21">
        <v>1</v>
      </c>
      <c r="J107" s="31">
        <v>1188</v>
      </c>
      <c r="K107" s="32">
        <f t="shared" si="8"/>
        <v>1188</v>
      </c>
      <c r="L107" s="33" t="s">
        <v>25</v>
      </c>
      <c r="M107" s="42">
        <v>240</v>
      </c>
      <c r="N107" s="43">
        <f t="shared" si="9"/>
        <v>1428</v>
      </c>
      <c r="O107" s="42"/>
      <c r="P107" s="44"/>
    </row>
    <row r="108" spans="1:16" s="1" customFormat="1" ht="24" customHeight="1">
      <c r="A108" s="10">
        <v>104</v>
      </c>
      <c r="B108" s="11" t="s">
        <v>312</v>
      </c>
      <c r="C108" s="12" t="s">
        <v>313</v>
      </c>
      <c r="D108" s="14" t="s">
        <v>43</v>
      </c>
      <c r="E108" s="15" t="s">
        <v>314</v>
      </c>
      <c r="F108" s="15" t="s">
        <v>315</v>
      </c>
      <c r="G108" s="21" t="s">
        <v>72</v>
      </c>
      <c r="H108" s="13" t="s">
        <v>24</v>
      </c>
      <c r="I108" s="21">
        <v>2</v>
      </c>
      <c r="J108" s="31">
        <v>1188</v>
      </c>
      <c r="K108" s="32">
        <f t="shared" si="8"/>
        <v>2376</v>
      </c>
      <c r="L108" s="33" t="s">
        <v>25</v>
      </c>
      <c r="M108" s="47"/>
      <c r="N108" s="43">
        <f t="shared" si="9"/>
        <v>2376</v>
      </c>
      <c r="O108" s="42">
        <f>N108+N109+N110</f>
        <v>7128</v>
      </c>
      <c r="P108" s="44"/>
    </row>
    <row r="109" spans="1:16" s="1" customFormat="1" ht="24" customHeight="1">
      <c r="A109" s="10">
        <v>105</v>
      </c>
      <c r="B109" s="11"/>
      <c r="C109" s="12" t="s">
        <v>316</v>
      </c>
      <c r="D109" s="14" t="s">
        <v>20</v>
      </c>
      <c r="E109" s="15" t="s">
        <v>265</v>
      </c>
      <c r="F109" s="15" t="s">
        <v>222</v>
      </c>
      <c r="G109" s="21" t="s">
        <v>72</v>
      </c>
      <c r="H109" s="13" t="s">
        <v>24</v>
      </c>
      <c r="I109" s="21">
        <v>2</v>
      </c>
      <c r="J109" s="31">
        <v>1188</v>
      </c>
      <c r="K109" s="32">
        <f t="shared" si="8"/>
        <v>2376</v>
      </c>
      <c r="L109" s="33" t="s">
        <v>25</v>
      </c>
      <c r="M109" s="47"/>
      <c r="N109" s="43">
        <f t="shared" si="9"/>
        <v>2376</v>
      </c>
      <c r="O109" s="42"/>
      <c r="P109" s="44"/>
    </row>
    <row r="110" spans="1:16" s="1" customFormat="1" ht="24" customHeight="1">
      <c r="A110" s="10">
        <v>106</v>
      </c>
      <c r="B110" s="11"/>
      <c r="C110" s="12" t="s">
        <v>317</v>
      </c>
      <c r="D110" s="14" t="s">
        <v>20</v>
      </c>
      <c r="E110" s="15" t="s">
        <v>318</v>
      </c>
      <c r="F110" s="15" t="s">
        <v>319</v>
      </c>
      <c r="G110" s="21" t="s">
        <v>72</v>
      </c>
      <c r="H110" s="13" t="s">
        <v>24</v>
      </c>
      <c r="I110" s="21">
        <v>2</v>
      </c>
      <c r="J110" s="31">
        <v>1188</v>
      </c>
      <c r="K110" s="32">
        <f t="shared" si="8"/>
        <v>2376</v>
      </c>
      <c r="L110" s="33" t="s">
        <v>25</v>
      </c>
      <c r="M110" s="47"/>
      <c r="N110" s="43">
        <f t="shared" si="9"/>
        <v>2376</v>
      </c>
      <c r="O110" s="42"/>
      <c r="P110" s="44"/>
    </row>
    <row r="111" spans="1:16" s="1" customFormat="1" ht="36.75" customHeight="1">
      <c r="A111" s="10">
        <v>107</v>
      </c>
      <c r="B111" s="16" t="s">
        <v>320</v>
      </c>
      <c r="C111" s="12" t="s">
        <v>321</v>
      </c>
      <c r="D111" s="15" t="s">
        <v>20</v>
      </c>
      <c r="E111" s="15" t="s">
        <v>322</v>
      </c>
      <c r="F111" s="15" t="s">
        <v>97</v>
      </c>
      <c r="G111" s="13" t="s">
        <v>46</v>
      </c>
      <c r="H111" s="13" t="s">
        <v>47</v>
      </c>
      <c r="I111" s="21">
        <v>1</v>
      </c>
      <c r="J111" s="31">
        <v>1188</v>
      </c>
      <c r="K111" s="32">
        <f t="shared" si="8"/>
        <v>1188</v>
      </c>
      <c r="L111" s="33" t="s">
        <v>25</v>
      </c>
      <c r="M111" s="42">
        <v>240</v>
      </c>
      <c r="N111" s="43">
        <f t="shared" si="9"/>
        <v>1428</v>
      </c>
      <c r="O111" s="42">
        <f>SUM(N111:N111)</f>
        <v>1428</v>
      </c>
      <c r="P111" s="44"/>
    </row>
    <row r="112" spans="1:16" s="1" customFormat="1" ht="24" customHeight="1">
      <c r="A112" s="10">
        <v>108</v>
      </c>
      <c r="B112" s="11" t="s">
        <v>323</v>
      </c>
      <c r="C112" s="12" t="s">
        <v>324</v>
      </c>
      <c r="D112" s="12" t="s">
        <v>20</v>
      </c>
      <c r="E112" s="15" t="s">
        <v>146</v>
      </c>
      <c r="F112" s="15" t="s">
        <v>231</v>
      </c>
      <c r="G112" s="21" t="s">
        <v>23</v>
      </c>
      <c r="H112" s="13" t="s">
        <v>29</v>
      </c>
      <c r="I112" s="21">
        <v>1</v>
      </c>
      <c r="J112" s="31">
        <v>1188</v>
      </c>
      <c r="K112" s="32">
        <f>J112*I112</f>
        <v>1188</v>
      </c>
      <c r="L112" s="33" t="s">
        <v>25</v>
      </c>
      <c r="M112" s="42"/>
      <c r="N112" s="43">
        <f>M112+K112</f>
        <v>1188</v>
      </c>
      <c r="O112" s="42">
        <f>N112+N113+N114</f>
        <v>3804</v>
      </c>
      <c r="P112" s="45" t="s">
        <v>30</v>
      </c>
    </row>
    <row r="113" spans="1:16" s="1" customFormat="1" ht="24" customHeight="1">
      <c r="A113" s="10">
        <v>109</v>
      </c>
      <c r="B113" s="11"/>
      <c r="C113" s="12" t="s">
        <v>325</v>
      </c>
      <c r="D113" s="12" t="s">
        <v>20</v>
      </c>
      <c r="E113" s="15" t="s">
        <v>326</v>
      </c>
      <c r="F113" s="15" t="s">
        <v>90</v>
      </c>
      <c r="G113" s="21" t="s">
        <v>23</v>
      </c>
      <c r="H113" s="13" t="s">
        <v>29</v>
      </c>
      <c r="I113" s="21">
        <v>1</v>
      </c>
      <c r="J113" s="31">
        <v>1188</v>
      </c>
      <c r="K113" s="32">
        <f>J113*I113</f>
        <v>1188</v>
      </c>
      <c r="L113" s="33" t="s">
        <v>25</v>
      </c>
      <c r="M113" s="42"/>
      <c r="N113" s="43">
        <f>M113+K113</f>
        <v>1188</v>
      </c>
      <c r="O113" s="42"/>
      <c r="P113" s="45" t="s">
        <v>30</v>
      </c>
    </row>
    <row r="114" spans="1:16" s="1" customFormat="1" ht="24" customHeight="1">
      <c r="A114" s="10">
        <v>110</v>
      </c>
      <c r="B114" s="11"/>
      <c r="C114" s="12" t="s">
        <v>327</v>
      </c>
      <c r="D114" s="15" t="s">
        <v>20</v>
      </c>
      <c r="E114" s="15" t="s">
        <v>60</v>
      </c>
      <c r="F114" s="15" t="s">
        <v>281</v>
      </c>
      <c r="G114" s="13" t="s">
        <v>46</v>
      </c>
      <c r="H114" s="13" t="s">
        <v>47</v>
      </c>
      <c r="I114" s="21">
        <v>1</v>
      </c>
      <c r="J114" s="31">
        <v>1188</v>
      </c>
      <c r="K114" s="32">
        <f>J114*I114</f>
        <v>1188</v>
      </c>
      <c r="L114" s="33" t="s">
        <v>25</v>
      </c>
      <c r="M114" s="42">
        <v>240</v>
      </c>
      <c r="N114" s="43">
        <f>M114+K114</f>
        <v>1428</v>
      </c>
      <c r="O114" s="42"/>
      <c r="P114" s="44"/>
    </row>
    <row r="115" spans="1:16" s="1" customFormat="1" ht="36" customHeight="1">
      <c r="A115" s="10">
        <v>111</v>
      </c>
      <c r="B115" s="11" t="s">
        <v>328</v>
      </c>
      <c r="C115" s="12" t="s">
        <v>329</v>
      </c>
      <c r="D115" s="12" t="s">
        <v>20</v>
      </c>
      <c r="E115" s="15" t="s">
        <v>330</v>
      </c>
      <c r="F115" s="15" t="s">
        <v>195</v>
      </c>
      <c r="G115" s="21" t="s">
        <v>23</v>
      </c>
      <c r="H115" s="13" t="s">
        <v>24</v>
      </c>
      <c r="I115" s="21">
        <v>2</v>
      </c>
      <c r="J115" s="31">
        <v>1188</v>
      </c>
      <c r="K115" s="32">
        <f>J115*I115</f>
        <v>2376</v>
      </c>
      <c r="L115" s="33" t="s">
        <v>25</v>
      </c>
      <c r="M115" s="42"/>
      <c r="N115" s="43">
        <f>M115+K115</f>
        <v>2376</v>
      </c>
      <c r="O115" s="42">
        <f>SUM(N115:N115)</f>
        <v>2376</v>
      </c>
      <c r="P115" s="44"/>
    </row>
    <row r="116" spans="1:16" s="1" customFormat="1" ht="36" customHeight="1">
      <c r="A116" s="10">
        <v>112</v>
      </c>
      <c r="B116" s="17" t="s">
        <v>331</v>
      </c>
      <c r="C116" s="12" t="s">
        <v>332</v>
      </c>
      <c r="D116" s="12" t="s">
        <v>20</v>
      </c>
      <c r="E116" s="15" t="s">
        <v>89</v>
      </c>
      <c r="F116" s="15" t="s">
        <v>333</v>
      </c>
      <c r="G116" s="21" t="s">
        <v>23</v>
      </c>
      <c r="H116" s="13" t="s">
        <v>24</v>
      </c>
      <c r="I116" s="21">
        <v>2</v>
      </c>
      <c r="J116" s="31">
        <v>1188</v>
      </c>
      <c r="K116" s="32">
        <f>J116*I116</f>
        <v>2376</v>
      </c>
      <c r="L116" s="33" t="s">
        <v>25</v>
      </c>
      <c r="M116" s="42"/>
      <c r="N116" s="43">
        <f>M116+K116</f>
        <v>2376</v>
      </c>
      <c r="O116" s="42">
        <f>N116</f>
        <v>2376</v>
      </c>
      <c r="P116" s="44"/>
    </row>
    <row r="117" spans="1:16" s="1" customFormat="1" ht="34.5" customHeight="1">
      <c r="A117" s="52" t="s">
        <v>15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6">
        <v>213480</v>
      </c>
      <c r="P117" s="11"/>
    </row>
    <row r="118" spans="1:16" s="1" customFormat="1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3"/>
      <c r="P118" s="4"/>
    </row>
    <row r="119" spans="1:16" s="1" customFormat="1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3"/>
      <c r="P119" s="4"/>
    </row>
    <row r="120" spans="1:16" s="1" customFormat="1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3"/>
      <c r="P120" s="4"/>
    </row>
    <row r="121" ht="24" customHeight="1"/>
  </sheetData>
  <sheetProtection/>
  <autoFilter ref="A4:P111"/>
  <mergeCells count="37">
    <mergeCell ref="A2:P2"/>
    <mergeCell ref="A117:N117"/>
    <mergeCell ref="B5:B17"/>
    <mergeCell ref="B18:B20"/>
    <mergeCell ref="B24:B25"/>
    <mergeCell ref="B26:B29"/>
    <mergeCell ref="B30:B31"/>
    <mergeCell ref="B33:B34"/>
    <mergeCell ref="B35:B43"/>
    <mergeCell ref="B44:B55"/>
    <mergeCell ref="B56:B57"/>
    <mergeCell ref="B58:B66"/>
    <mergeCell ref="B67:B80"/>
    <mergeCell ref="B82:B93"/>
    <mergeCell ref="B95:B97"/>
    <mergeCell ref="B98:B107"/>
    <mergeCell ref="B108:B110"/>
    <mergeCell ref="B112:B114"/>
    <mergeCell ref="O5:O17"/>
    <mergeCell ref="O18:O20"/>
    <mergeCell ref="O24:O25"/>
    <mergeCell ref="O26:O29"/>
    <mergeCell ref="O30:O31"/>
    <mergeCell ref="O33:O34"/>
    <mergeCell ref="O35:O43"/>
    <mergeCell ref="O44:O55"/>
    <mergeCell ref="O56:O57"/>
    <mergeCell ref="O58:O66"/>
    <mergeCell ref="O67:O80"/>
    <mergeCell ref="O82:O93"/>
    <mergeCell ref="O95:O97"/>
    <mergeCell ref="O98:O107"/>
    <mergeCell ref="O108:O110"/>
    <mergeCell ref="O112:O114"/>
    <mergeCell ref="P24:P25"/>
    <mergeCell ref="P33:P34"/>
    <mergeCell ref="P56:P57"/>
  </mergeCells>
  <printOptions horizontalCentered="1"/>
  <pageMargins left="0.19652777777777777" right="0.19652777777777777" top="0.11805555555555555" bottom="0.5506944444444445" header="0.15694444444444444" footer="0.3145833333333333"/>
  <pageSetup horizontalDpi="600" verticalDpi="600" orientation="landscape" paperSize="9" scale="69"/>
  <headerFooter>
    <oddFooter>&amp;C第 &amp;P 页，共 &amp;N 页</oddFooter>
  </headerFooter>
  <rowBreaks count="10" manualBreakCount="10">
    <brk id="29" max="15" man="1"/>
    <brk id="55" max="15" man="1"/>
    <brk id="81" max="15" man="1"/>
    <brk id="107" max="15" man="1"/>
    <brk id="121" max="255" man="1"/>
    <brk id="121" max="255" man="1"/>
    <brk id="121" max="255" man="1"/>
    <brk id="122" max="255" man="1"/>
    <brk id="122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</cp:lastModifiedBy>
  <dcterms:created xsi:type="dcterms:W3CDTF">2020-06-23T15:27:00Z</dcterms:created>
  <dcterms:modified xsi:type="dcterms:W3CDTF">2023-05-08T16:18:37Z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false</vt:bool>
  </property>
  <property fmtid="{D5CDD505-2E9C-101B-9397-08002B2CF9AE}" pid="4" name="I">
    <vt:lpwstr>B56B2C6BDC4340C9881716D204618A8E</vt:lpwstr>
  </property>
  <property fmtid="{D5CDD505-2E9C-101B-9397-08002B2CF9AE}" pid="5" name="퀀_generated_2.-2147483648">
    <vt:i4>2052</vt:i4>
  </property>
</Properties>
</file>