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0490" windowHeight="7695"/>
  </bookViews>
  <sheets>
    <sheet name="岗补" sheetId="1" r:id="rId1"/>
    <sheet name="社保" sheetId="2" r:id="rId2"/>
  </sheets>
  <definedNames>
    <definedName name="_xlnm._FilterDatabase" localSheetId="0" hidden="1">岗补!$A$1:$K$259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<sst xmlns="http://schemas.openxmlformats.org/spreadsheetml/2006/main" count="1628" uniqueCount="593">
  <si>
    <t>2026年新上岗市直公益性岗位人员和原有公益性岗位人员岗位补贴明细表</t>
  </si>
  <si>
    <t>单位：元</t>
  </si>
  <si>
    <t>序号</t>
  </si>
  <si>
    <t>姓名</t>
  </si>
  <si>
    <t>性别</t>
  </si>
  <si>
    <t>身份证号码</t>
  </si>
  <si>
    <t>用人单位名称</t>
  </si>
  <si>
    <t>上岗
时间</t>
  </si>
  <si>
    <t>本期补贴开始时间</t>
  </si>
  <si>
    <t>本期补贴结束时间</t>
  </si>
  <si>
    <t>个人合计</t>
  </si>
  <si>
    <t>单位合计</t>
  </si>
  <si>
    <t>备注</t>
  </si>
  <si>
    <t>武惠敏</t>
  </si>
  <si>
    <t>女</t>
  </si>
  <si>
    <t>1411***********069</t>
  </si>
  <si>
    <t>大同市邮政管理局</t>
  </si>
  <si>
    <t>2026.9.8</t>
  </si>
  <si>
    <t>王晓娜</t>
  </si>
  <si>
    <t>1402***********829</t>
  </si>
  <si>
    <t>大同市人民政府外事办公室</t>
  </si>
  <si>
    <t>王晓凤</t>
  </si>
  <si>
    <t>1402***********227</t>
  </si>
  <si>
    <t>2026.9.14</t>
  </si>
  <si>
    <t>李娇扬</t>
  </si>
  <si>
    <t>1402***********020</t>
  </si>
  <si>
    <t>大同市文化和旅游局</t>
  </si>
  <si>
    <t>刘锟</t>
  </si>
  <si>
    <t>男</t>
  </si>
  <si>
    <t>1402***********011</t>
  </si>
  <si>
    <t>李晓阳</t>
  </si>
  <si>
    <t>1402***********826</t>
  </si>
  <si>
    <t>大同市生态环境平城分局</t>
  </si>
  <si>
    <t>李亚婷</t>
  </si>
  <si>
    <t>1402***********547</t>
  </si>
  <si>
    <t>大同市人民政府国有资产监督管理委员会</t>
  </si>
  <si>
    <t>周洁</t>
  </si>
  <si>
    <t>1402***********921</t>
  </si>
  <si>
    <t>袁丽霞</t>
  </si>
  <si>
    <t>大同市文学艺术界联合会</t>
  </si>
  <si>
    <t>梁司琦</t>
  </si>
  <si>
    <t>1402***********027</t>
  </si>
  <si>
    <t>大同市工商业联合总会</t>
  </si>
  <si>
    <t>王辉</t>
  </si>
  <si>
    <t>1402***********124</t>
  </si>
  <si>
    <t>大同市档案馆</t>
  </si>
  <si>
    <t>孙雅楠</t>
  </si>
  <si>
    <t>1402***********120</t>
  </si>
  <si>
    <t>大同市御东市政综合所</t>
  </si>
  <si>
    <t>张文霞</t>
  </si>
  <si>
    <t>1402***********828</t>
  </si>
  <si>
    <t>大同市交通运输运行监测与应急处置中心</t>
  </si>
  <si>
    <t>2026.9.7</t>
  </si>
  <si>
    <t>丰雪</t>
  </si>
  <si>
    <t>1402***********526</t>
  </si>
  <si>
    <t>大同市城市桥涵设施服务所</t>
  </si>
  <si>
    <t>李艳钦</t>
  </si>
  <si>
    <t>1402***********624</t>
  </si>
  <si>
    <t>大同市交通运输综合行政执法队</t>
  </si>
  <si>
    <t>武若瑶</t>
  </si>
  <si>
    <t>1402***********084</t>
  </si>
  <si>
    <t>马龙霞</t>
  </si>
  <si>
    <t>1402***********82X</t>
  </si>
  <si>
    <t>大同市体育产业发展中心</t>
  </si>
  <si>
    <t>朱丽娜</t>
  </si>
  <si>
    <t>1402***********023</t>
  </si>
  <si>
    <t>大同市市场监督管理局</t>
  </si>
  <si>
    <t>2024.4.7</t>
  </si>
  <si>
    <t>2026.10.</t>
  </si>
  <si>
    <t>赵俊伟</t>
  </si>
  <si>
    <t>1402***********515</t>
  </si>
  <si>
    <t>胡靖</t>
  </si>
  <si>
    <t>1402***********969</t>
  </si>
  <si>
    <t>2025.3.1</t>
  </si>
  <si>
    <t>邢菀茹</t>
  </si>
  <si>
    <t>1402***********724</t>
  </si>
  <si>
    <t>翟雅楠</t>
  </si>
  <si>
    <t>1402***********323</t>
  </si>
  <si>
    <t>2025.8.11</t>
  </si>
  <si>
    <t>李妍</t>
  </si>
  <si>
    <t>1402***********049</t>
  </si>
  <si>
    <t>刘婵</t>
  </si>
  <si>
    <t>2025.11.12</t>
  </si>
  <si>
    <t>邱宇婷</t>
  </si>
  <si>
    <t>政协大同市委员会办公室</t>
  </si>
  <si>
    <t>2024.7.15</t>
  </si>
  <si>
    <t>沈雅君</t>
  </si>
  <si>
    <t>1402***********821</t>
  </si>
  <si>
    <t>谭兴伟</t>
  </si>
  <si>
    <t>1402***********510</t>
  </si>
  <si>
    <t>吴丹妮</t>
  </si>
  <si>
    <t>1402***********529</t>
  </si>
  <si>
    <t>大同市政协文史研究中心</t>
  </si>
  <si>
    <t>郄媛媛</t>
  </si>
  <si>
    <t>1402***********52X</t>
  </si>
  <si>
    <t>大同市社会保险中心</t>
  </si>
  <si>
    <t>2024.6.18</t>
  </si>
  <si>
    <t>张瑶</t>
  </si>
  <si>
    <t>1402***********527</t>
  </si>
  <si>
    <t>韩志惠</t>
  </si>
  <si>
    <t>1402***********029</t>
  </si>
  <si>
    <t>2025.11.10</t>
  </si>
  <si>
    <t>郝翰华</t>
  </si>
  <si>
    <t>1402***********071</t>
  </si>
  <si>
    <t>2025.11.19</t>
  </si>
  <si>
    <t>段晓燕</t>
  </si>
  <si>
    <t>李紫庭</t>
  </si>
  <si>
    <t>杨慧</t>
  </si>
  <si>
    <t>1406***********623</t>
  </si>
  <si>
    <t>高瑛颖</t>
  </si>
  <si>
    <t>1402***********325</t>
  </si>
  <si>
    <t>蒙雅婷</t>
  </si>
  <si>
    <t>张卿</t>
  </si>
  <si>
    <t>1402***********534</t>
  </si>
  <si>
    <t>大同市发展和改革委员会</t>
  </si>
  <si>
    <t>2024.9.20</t>
  </si>
  <si>
    <t>温媛华</t>
  </si>
  <si>
    <t>张俊杰</t>
  </si>
  <si>
    <t>1402***********834</t>
  </si>
  <si>
    <t>靳如</t>
  </si>
  <si>
    <t>1402***********728</t>
  </si>
  <si>
    <t>李甜</t>
  </si>
  <si>
    <t>1402***********727</t>
  </si>
  <si>
    <t>高志远</t>
  </si>
  <si>
    <t>大同市统计局</t>
  </si>
  <si>
    <t>宗泽</t>
  </si>
  <si>
    <t>1402***********519</t>
  </si>
  <si>
    <t>郭建辉</t>
  </si>
  <si>
    <t>1402***********129</t>
  </si>
  <si>
    <t>大同市工业和信息化局</t>
  </si>
  <si>
    <t>张凌霄</t>
  </si>
  <si>
    <t>大同市数字政府服务中心</t>
  </si>
  <si>
    <t>王颖</t>
  </si>
  <si>
    <t>1402***********92X</t>
  </si>
  <si>
    <t>张红丽</t>
  </si>
  <si>
    <t>1402***********220</t>
  </si>
  <si>
    <t>国家统计局大同调查队</t>
  </si>
  <si>
    <t>赵玉婷</t>
  </si>
  <si>
    <t>1402***********04X</t>
  </si>
  <si>
    <t>2024.11.1</t>
  </si>
  <si>
    <t>包佳媛</t>
  </si>
  <si>
    <t>1402***********222</t>
  </si>
  <si>
    <t>2024.12.1</t>
  </si>
  <si>
    <t>任晓宁</t>
  </si>
  <si>
    <t>1402***********827</t>
  </si>
  <si>
    <t>中共大同市委党史研究室</t>
  </si>
  <si>
    <t>王佳琦</t>
  </si>
  <si>
    <t>1402***********820</t>
  </si>
  <si>
    <t>大同市商务局</t>
  </si>
  <si>
    <t>靳伟凤</t>
  </si>
  <si>
    <t>1402***********32X</t>
  </si>
  <si>
    <t>赵雨婷</t>
  </si>
  <si>
    <t>陈晓旭</t>
  </si>
  <si>
    <t>大同市退役军人事务局</t>
  </si>
  <si>
    <t>马丽</t>
  </si>
  <si>
    <t>大同市光荣院</t>
  </si>
  <si>
    <t>2024.4.9</t>
  </si>
  <si>
    <t>武思诗</t>
  </si>
  <si>
    <t>1402***********224</t>
  </si>
  <si>
    <t>大同市图书馆</t>
  </si>
  <si>
    <t>2024.4.1</t>
  </si>
  <si>
    <t>路晓丽</t>
  </si>
  <si>
    <t>1402***********061</t>
  </si>
  <si>
    <t>冯晓光</t>
  </si>
  <si>
    <t>1402***********552</t>
  </si>
  <si>
    <t>大同应急管理教育中心</t>
  </si>
  <si>
    <t>2024.4.18</t>
  </si>
  <si>
    <t>常佳慧</t>
  </si>
  <si>
    <t>1402***********043</t>
  </si>
  <si>
    <t>大同市政务服务中心</t>
  </si>
  <si>
    <t>李珂</t>
  </si>
  <si>
    <t>1402***********542</t>
  </si>
  <si>
    <t>大同市人力资源和社会保障局</t>
  </si>
  <si>
    <t>赵颖</t>
  </si>
  <si>
    <t>1402***********825</t>
  </si>
  <si>
    <t>2024.4.19</t>
  </si>
  <si>
    <t>王文钰</t>
  </si>
  <si>
    <t>1402***********944</t>
  </si>
  <si>
    <t>2024.9.3</t>
  </si>
  <si>
    <t>张研</t>
  </si>
  <si>
    <t>1402***********942</t>
  </si>
  <si>
    <t>张海霞</t>
  </si>
  <si>
    <t>1426***********828</t>
  </si>
  <si>
    <t>韩雪</t>
  </si>
  <si>
    <t>1402***********044</t>
  </si>
  <si>
    <t>中共大同市委讲师团</t>
  </si>
  <si>
    <t>库殊博</t>
  </si>
  <si>
    <t>1402***********030</t>
  </si>
  <si>
    <t>大同市司法局</t>
  </si>
  <si>
    <t>2024.4.15</t>
  </si>
  <si>
    <t>赵娜</t>
  </si>
  <si>
    <t>2024.6.1</t>
  </si>
  <si>
    <t>康鹏宇</t>
  </si>
  <si>
    <t>1402***********014</t>
  </si>
  <si>
    <t>2024.9.11</t>
  </si>
  <si>
    <t>刘佳祎</t>
  </si>
  <si>
    <t>1402***********726</t>
  </si>
  <si>
    <t>王朝阳</t>
  </si>
  <si>
    <t>1307***********524</t>
  </si>
  <si>
    <t>李馨悦</t>
  </si>
  <si>
    <t>1402***********028</t>
  </si>
  <si>
    <t>张洁</t>
  </si>
  <si>
    <t>1402***********229</t>
  </si>
  <si>
    <t>山西省大同市御诚公证处</t>
  </si>
  <si>
    <t>2024.5.1</t>
  </si>
  <si>
    <t>金文清</t>
  </si>
  <si>
    <t>1402***********025</t>
  </si>
  <si>
    <t>李辉</t>
  </si>
  <si>
    <t>1402***********675</t>
  </si>
  <si>
    <t>大同市生态环境局云冈分局</t>
  </si>
  <si>
    <t>路晓敏</t>
  </si>
  <si>
    <t>1402***********02X</t>
  </si>
  <si>
    <t>王晶</t>
  </si>
  <si>
    <t>大同市应急管理局</t>
  </si>
  <si>
    <t>2024.4.17</t>
  </si>
  <si>
    <t>常静</t>
  </si>
  <si>
    <t>1402***********463</t>
  </si>
  <si>
    <t>2024.9.10</t>
  </si>
  <si>
    <t>杜静然</t>
  </si>
  <si>
    <t>1402***********627</t>
  </si>
  <si>
    <t>钱婧</t>
  </si>
  <si>
    <t>1402***********620</t>
  </si>
  <si>
    <t>2025.9.1</t>
  </si>
  <si>
    <t>昝焘</t>
  </si>
  <si>
    <t>1402***********46X</t>
  </si>
  <si>
    <t>李晓萌</t>
  </si>
  <si>
    <t>1402***********221</t>
  </si>
  <si>
    <t>大同市行政审批服务管理局</t>
  </si>
  <si>
    <t>张庆春</t>
  </si>
  <si>
    <t>王继新</t>
  </si>
  <si>
    <t>1402***********546</t>
  </si>
  <si>
    <t>张超</t>
  </si>
  <si>
    <t xml:space="preserve">女 </t>
  </si>
  <si>
    <t>1402***********041</t>
  </si>
  <si>
    <t>大同市文化艺术学校</t>
  </si>
  <si>
    <t>李佳乐</t>
  </si>
  <si>
    <t>1402***********048</t>
  </si>
  <si>
    <t>郭佳</t>
  </si>
  <si>
    <t>高兢</t>
  </si>
  <si>
    <t xml:space="preserve">1402***********041
</t>
  </si>
  <si>
    <t>大同市规划和自然资源局</t>
  </si>
  <si>
    <t>蔡蓉</t>
  </si>
  <si>
    <t xml:space="preserve">1402***********525
</t>
  </si>
  <si>
    <t>吴帆</t>
  </si>
  <si>
    <t xml:space="preserve">1526***********020
</t>
  </si>
  <si>
    <t>2024.4.10</t>
  </si>
  <si>
    <t>厍红珍</t>
  </si>
  <si>
    <t>1402***********520</t>
  </si>
  <si>
    <t>袁文利</t>
  </si>
  <si>
    <t>张子轩</t>
  </si>
  <si>
    <t xml:space="preserve"> 男</t>
  </si>
  <si>
    <t>1402***********031</t>
  </si>
  <si>
    <t>贾芳</t>
  </si>
  <si>
    <t>1402***********326</t>
  </si>
  <si>
    <t>大同市总工会</t>
  </si>
  <si>
    <t>2024.5.6</t>
  </si>
  <si>
    <t>杨雅琦</t>
  </si>
  <si>
    <t>大同市委宣传部</t>
  </si>
  <si>
    <t>左丝琪</t>
  </si>
  <si>
    <t>1402***********420</t>
  </si>
  <si>
    <t>赵玉</t>
  </si>
  <si>
    <t>1402***********569</t>
  </si>
  <si>
    <t>大同市机关事务管理局</t>
  </si>
  <si>
    <t>刘靳</t>
  </si>
  <si>
    <t>大同市城市管理局</t>
  </si>
  <si>
    <t>侯玉洁</t>
  </si>
  <si>
    <t>郭瑞娜</t>
  </si>
  <si>
    <t>1427***********748</t>
  </si>
  <si>
    <t>大同市民政局</t>
  </si>
  <si>
    <t>周雨薇</t>
  </si>
  <si>
    <t>大同市土地储备交易中心</t>
  </si>
  <si>
    <t>睢云芳</t>
  </si>
  <si>
    <t>1402***********94X</t>
  </si>
  <si>
    <t>谷佳颖</t>
  </si>
  <si>
    <t>1406***********32X</t>
  </si>
  <si>
    <t>张悦</t>
  </si>
  <si>
    <t>1402***********525</t>
  </si>
  <si>
    <t>大同市运输事业发展中心</t>
  </si>
  <si>
    <t>罗宏</t>
  </si>
  <si>
    <t>师卉</t>
  </si>
  <si>
    <t>张慧荣</t>
  </si>
  <si>
    <t>关雅颖</t>
  </si>
  <si>
    <t>1402***********026</t>
  </si>
  <si>
    <t>大同市市场监管综合行政执法队</t>
  </si>
  <si>
    <t>薛丽慧</t>
  </si>
  <si>
    <t>1402***********945</t>
  </si>
  <si>
    <t>高日元</t>
  </si>
  <si>
    <t>1402***********033</t>
  </si>
  <si>
    <t>任卫中</t>
  </si>
  <si>
    <t>1402***********514</t>
  </si>
  <si>
    <t>2026.9.11</t>
  </si>
  <si>
    <t>丁秀珍</t>
  </si>
  <si>
    <t>1402***********346</t>
  </si>
  <si>
    <t>大同市信访局</t>
  </si>
  <si>
    <t>2024.10.1</t>
  </si>
  <si>
    <t>赵丽敏</t>
  </si>
  <si>
    <t>1402***********722</t>
  </si>
  <si>
    <t>郭华</t>
  </si>
  <si>
    <t>大同市市直机关后勤保障中心</t>
  </si>
  <si>
    <t>曹耀飞</t>
  </si>
  <si>
    <t>1402***********328</t>
  </si>
  <si>
    <t>谷甜甜</t>
  </si>
  <si>
    <t>李紫萌</t>
  </si>
  <si>
    <t>1402***********022</t>
  </si>
  <si>
    <t>陈祥</t>
  </si>
  <si>
    <t>1402***********018</t>
  </si>
  <si>
    <t>大同市城市照明所</t>
  </si>
  <si>
    <t>张亮</t>
  </si>
  <si>
    <t>1402***********539</t>
  </si>
  <si>
    <t>尚文丽</t>
  </si>
  <si>
    <t>1402***********564</t>
  </si>
  <si>
    <t>宋清玲</t>
  </si>
  <si>
    <t>中共大同市委巡察工作领导小组办公室</t>
  </si>
  <si>
    <t>白钰琪</t>
  </si>
  <si>
    <t>中共大同市委网络安全和信息化委员会办公室</t>
  </si>
  <si>
    <t>牛琪</t>
  </si>
  <si>
    <t>1402***********340</t>
  </si>
  <si>
    <t>大同市商务综合服务中心</t>
  </si>
  <si>
    <t>宋雨青</t>
  </si>
  <si>
    <t>1402***********528</t>
  </si>
  <si>
    <t>马金成</t>
  </si>
  <si>
    <t>1402***********212</t>
  </si>
  <si>
    <t>大同市财政局</t>
  </si>
  <si>
    <t>2025.8.13</t>
  </si>
  <si>
    <t>李玉</t>
  </si>
  <si>
    <t>李东霞</t>
  </si>
  <si>
    <t>熊琛瑶</t>
  </si>
  <si>
    <t>1402***********940</t>
  </si>
  <si>
    <t>赵倩</t>
  </si>
  <si>
    <t>王茹茹</t>
  </si>
  <si>
    <t>1406***********028</t>
  </si>
  <si>
    <t>大同市交通运输局</t>
  </si>
  <si>
    <t>辛睿韬</t>
  </si>
  <si>
    <t>1402***********22X</t>
  </si>
  <si>
    <t>李洋</t>
  </si>
  <si>
    <t>大同市公共资源交易中心</t>
  </si>
  <si>
    <t>马博洋</t>
  </si>
  <si>
    <t>大同市生态环境局</t>
  </si>
  <si>
    <t>张晋</t>
  </si>
  <si>
    <t>1402***********313</t>
  </si>
  <si>
    <t>闫恒睿</t>
  </si>
  <si>
    <t>1402***********512</t>
  </si>
  <si>
    <t>大同市信用信息中心 (大同市价格认定检测中心）</t>
  </si>
  <si>
    <t>1409***********042</t>
  </si>
  <si>
    <t>大同市农业农村局</t>
  </si>
  <si>
    <t>杨迦岚</t>
  </si>
  <si>
    <t>1402***********06X</t>
  </si>
  <si>
    <t>张新月</t>
  </si>
  <si>
    <t>1402***********312</t>
  </si>
  <si>
    <t>田欣</t>
  </si>
  <si>
    <t>2025.12.1</t>
  </si>
  <si>
    <t>杨红</t>
  </si>
  <si>
    <t>1402***********34X</t>
  </si>
  <si>
    <t>闫芳</t>
  </si>
  <si>
    <t>1402***********047</t>
  </si>
  <si>
    <t>大同市口泉市政综合所</t>
  </si>
  <si>
    <t>宋小娜</t>
  </si>
  <si>
    <t>1402***********42X</t>
  </si>
  <si>
    <t>康迎春</t>
  </si>
  <si>
    <t>2026.9.10</t>
  </si>
  <si>
    <t>张璐</t>
  </si>
  <si>
    <t>大同市水务局</t>
  </si>
  <si>
    <t>贺振华</t>
  </si>
  <si>
    <t>1402***********842</t>
  </si>
  <si>
    <t>朱瑾</t>
  </si>
  <si>
    <t>1402***********021</t>
  </si>
  <si>
    <t>薛佳鑫</t>
  </si>
  <si>
    <t>1402***********347</t>
  </si>
  <si>
    <t>刘宇韬</t>
  </si>
  <si>
    <t>大同市医疗保险服务中心</t>
  </si>
  <si>
    <t>朱瑞路</t>
  </si>
  <si>
    <t>1402***********046</t>
  </si>
  <si>
    <t>大同市体育局</t>
  </si>
  <si>
    <t>马日华</t>
  </si>
  <si>
    <t>1402***********517</t>
  </si>
  <si>
    <t>大同市市场监督管理局开发区分局</t>
  </si>
  <si>
    <t>李清</t>
  </si>
  <si>
    <t>大同市小品文选刊杂志社</t>
  </si>
  <si>
    <t>殷艳芳</t>
  </si>
  <si>
    <t>李月</t>
  </si>
  <si>
    <t>1402***********045</t>
  </si>
  <si>
    <t>中共市委大同市人民政府新闻中心</t>
  </si>
  <si>
    <t>赵延妮</t>
  </si>
  <si>
    <t>1402***********862</t>
  </si>
  <si>
    <t>大同市残疾人联合会</t>
  </si>
  <si>
    <t>周红</t>
  </si>
  <si>
    <t>大同市项目推进中心</t>
  </si>
  <si>
    <t>2025.8.18</t>
  </si>
  <si>
    <t>郝予</t>
  </si>
  <si>
    <t>1402***********919</t>
  </si>
  <si>
    <t>李郸</t>
  </si>
  <si>
    <t>1402***********524</t>
  </si>
  <si>
    <t>大同市生态环境宣教中心</t>
  </si>
  <si>
    <t>2025.8.14</t>
  </si>
  <si>
    <t>乔艳慧</t>
  </si>
  <si>
    <t>1406***********02X</t>
  </si>
  <si>
    <t>大同市应急管理综合行政执法支队</t>
  </si>
  <si>
    <t>刘春雁</t>
  </si>
  <si>
    <t>李金女</t>
  </si>
  <si>
    <t>1402***********963</t>
  </si>
  <si>
    <t>郭佳怡</t>
  </si>
  <si>
    <t>梁睿</t>
  </si>
  <si>
    <t>大同市古建筑保护研究院</t>
  </si>
  <si>
    <t>田美青</t>
  </si>
  <si>
    <t>程建霞</t>
  </si>
  <si>
    <t>马青芸</t>
  </si>
  <si>
    <t>冯顺利</t>
  </si>
  <si>
    <t>1402***********263</t>
  </si>
  <si>
    <t>2025.9.9</t>
  </si>
  <si>
    <t>左忠祥</t>
  </si>
  <si>
    <t>大同市公安局交通警察支队</t>
  </si>
  <si>
    <t>赵佳楠</t>
  </si>
  <si>
    <t>薛福</t>
  </si>
  <si>
    <t>闫绘如</t>
  </si>
  <si>
    <t>1402***********521</t>
  </si>
  <si>
    <t>2024.9.12</t>
  </si>
  <si>
    <t>李嘉琪</t>
  </si>
  <si>
    <t>大同市普查中心</t>
  </si>
  <si>
    <t>2025.11.1</t>
  </si>
  <si>
    <t>王相尧</t>
  </si>
  <si>
    <t>1402***********017</t>
  </si>
  <si>
    <t>大同市防震减灾中心</t>
  </si>
  <si>
    <t>杨鹏</t>
  </si>
  <si>
    <t>1402***********015</t>
  </si>
  <si>
    <t>耿伟婧</t>
  </si>
  <si>
    <t>1402***********522</t>
  </si>
  <si>
    <t>大同市生态环境保护综合行政执法队</t>
  </si>
  <si>
    <t>张 君</t>
  </si>
  <si>
    <t>2025.11.14</t>
  </si>
  <si>
    <t>刘建芳</t>
  </si>
  <si>
    <t>1402***********244</t>
  </si>
  <si>
    <t>胡丛慧</t>
  </si>
  <si>
    <t>逯遥</t>
  </si>
  <si>
    <t>1402***********548</t>
  </si>
  <si>
    <t>大同市红十字会</t>
  </si>
  <si>
    <t>2025.11.11</t>
  </si>
  <si>
    <t>王娅力</t>
  </si>
  <si>
    <t>中共大同市委社会工作部</t>
  </si>
  <si>
    <t>2025.11.13</t>
  </si>
  <si>
    <t>郝文华</t>
  </si>
  <si>
    <t>1402***********442</t>
  </si>
  <si>
    <t>大同市文化馆</t>
  </si>
  <si>
    <t>陈怡凝</t>
  </si>
  <si>
    <t>温慧娟</t>
  </si>
  <si>
    <t>大同市社会经济调查中心</t>
  </si>
  <si>
    <t>2025.6.1</t>
  </si>
  <si>
    <t>吴昊</t>
  </si>
  <si>
    <t>大同市教育局</t>
  </si>
  <si>
    <t>徐立华</t>
  </si>
  <si>
    <t>高旭东</t>
  </si>
  <si>
    <t>2025.9.2</t>
  </si>
  <si>
    <t>丁佳丽</t>
  </si>
  <si>
    <t>大同市12315消费者申诉举报中心</t>
  </si>
  <si>
    <t>叶玲</t>
  </si>
  <si>
    <t>大同市城市排水设施服务所</t>
  </si>
  <si>
    <t>冯芳</t>
  </si>
  <si>
    <t>刘畅</t>
  </si>
  <si>
    <t>1402***********024</t>
  </si>
  <si>
    <t>康靖</t>
  </si>
  <si>
    <t>大同市社情民意调查中心</t>
  </si>
  <si>
    <t>徐嘉怿</t>
  </si>
  <si>
    <t>大同市公共法律服务中心</t>
  </si>
  <si>
    <t>楚彩蝶</t>
  </si>
  <si>
    <t>1421***********025</t>
  </si>
  <si>
    <t>大同市就业创业服务中心</t>
  </si>
  <si>
    <t>牛丽媛</t>
  </si>
  <si>
    <t>杨玉琦</t>
  </si>
  <si>
    <t>张雯</t>
  </si>
  <si>
    <t>张园园</t>
  </si>
  <si>
    <t>张煜涛</t>
  </si>
  <si>
    <t>1402***********016</t>
  </si>
  <si>
    <t>张羽鸣</t>
  </si>
  <si>
    <t>李智霖</t>
  </si>
  <si>
    <t>王芯雯</t>
  </si>
  <si>
    <t>1402***********445</t>
  </si>
  <si>
    <t>何婧</t>
  </si>
  <si>
    <t>1402***********065</t>
  </si>
  <si>
    <t>付祺</t>
  </si>
  <si>
    <t>赵婷婷</t>
  </si>
  <si>
    <t>1404***********221</t>
  </si>
  <si>
    <t>马娜</t>
  </si>
  <si>
    <t>白颜瑞</t>
  </si>
  <si>
    <t>郑秀文</t>
  </si>
  <si>
    <t>1402***********12X</t>
  </si>
  <si>
    <t>张卫东</t>
  </si>
  <si>
    <t>1402***********01X</t>
  </si>
  <si>
    <t>大同市综合检验检测中心</t>
  </si>
  <si>
    <t>2024.7.17</t>
  </si>
  <si>
    <t>幸姝然</t>
  </si>
  <si>
    <t>万钰</t>
  </si>
  <si>
    <t>1402***********928</t>
  </si>
  <si>
    <t>潘舒婷</t>
  </si>
  <si>
    <t>靖丽红</t>
  </si>
  <si>
    <t>2025.3.4</t>
  </si>
  <si>
    <t>刘彦绿</t>
  </si>
  <si>
    <t>1421***********813</t>
  </si>
  <si>
    <t>王莹</t>
  </si>
  <si>
    <t>2202***********520</t>
  </si>
  <si>
    <t>大同市军队离退休干部休养所</t>
  </si>
  <si>
    <t>2024.9.2</t>
  </si>
  <si>
    <t>王宇</t>
  </si>
  <si>
    <t>国家税务总局大同市税务局第二税务分局</t>
  </si>
  <si>
    <t>岑佳容</t>
  </si>
  <si>
    <t>1402***********962</t>
  </si>
  <si>
    <t>2024.9.18</t>
  </si>
  <si>
    <t>师祎敏</t>
  </si>
  <si>
    <t>大同市大剧院管理中心</t>
  </si>
  <si>
    <t>乔虹</t>
  </si>
  <si>
    <t>大同市职工活动中心</t>
  </si>
  <si>
    <t>彭飞</t>
  </si>
  <si>
    <t>1402***********51X</t>
  </si>
  <si>
    <t>袁欣如</t>
  </si>
  <si>
    <t>潘程程</t>
  </si>
  <si>
    <t>2108***********887</t>
  </si>
  <si>
    <t>大同市信访服务中心</t>
  </si>
  <si>
    <t>郭祺</t>
  </si>
  <si>
    <t xml:space="preserve">大同市文化艺术中心      </t>
  </si>
  <si>
    <t>贾文秀</t>
  </si>
  <si>
    <t>1402***********081</t>
  </si>
  <si>
    <t>大同市劳动人事争议仲裁院</t>
  </si>
  <si>
    <t>薛惠美</t>
  </si>
  <si>
    <t>大同市高级技工学校</t>
  </si>
  <si>
    <t>李蓉</t>
  </si>
  <si>
    <t>1402***********545</t>
  </si>
  <si>
    <t>李超遐</t>
  </si>
  <si>
    <t>张维</t>
  </si>
  <si>
    <t>王文慧</t>
  </si>
  <si>
    <t>武金凤</t>
  </si>
  <si>
    <t>张昊楠</t>
  </si>
  <si>
    <t>张颖</t>
  </si>
  <si>
    <t>大同市市级机关幼儿园</t>
  </si>
  <si>
    <t>王小蓓</t>
  </si>
  <si>
    <t>2025.3.6</t>
  </si>
  <si>
    <t>1402***********943</t>
  </si>
  <si>
    <t>鲁楠</t>
  </si>
  <si>
    <t>1402***********327</t>
  </si>
  <si>
    <t>大同市美术馆</t>
  </si>
  <si>
    <t>罗世龙</t>
  </si>
  <si>
    <t>1402***********035</t>
  </si>
  <si>
    <t>大同市人民政府驻北京联络处</t>
  </si>
  <si>
    <t>王涛</t>
  </si>
  <si>
    <t>1406***********551</t>
  </si>
  <si>
    <t>丁一飞</t>
  </si>
  <si>
    <t>大同开放大学</t>
  </si>
  <si>
    <t>关子婷</t>
  </si>
  <si>
    <t>1402***********965</t>
  </si>
  <si>
    <t>尉文清</t>
  </si>
  <si>
    <t>1402***********329</t>
  </si>
  <si>
    <t>张惠婷</t>
  </si>
  <si>
    <t>郑惠菁</t>
  </si>
  <si>
    <t>邢菀婷</t>
  </si>
  <si>
    <t>1402***********748</t>
  </si>
  <si>
    <t>大同市示范性综合实践基地</t>
  </si>
  <si>
    <t>张天娇</t>
  </si>
  <si>
    <t>1402***********848</t>
  </si>
  <si>
    <t>雷海薇</t>
  </si>
  <si>
    <t>1402***********243</t>
  </si>
  <si>
    <t>大同市互联网应急指挥指挥和举报中心</t>
  </si>
  <si>
    <t>罗磊</t>
  </si>
  <si>
    <t>1402***********012</t>
  </si>
  <si>
    <t>大同市城市管理综合行政执法支队</t>
  </si>
  <si>
    <t>张华</t>
  </si>
  <si>
    <t>郭妍君</t>
  </si>
  <si>
    <t>周亚楠</t>
  </si>
  <si>
    <t>1402***********927</t>
  </si>
  <si>
    <t>中共大同市委政策研究室</t>
  </si>
  <si>
    <t>安乐</t>
  </si>
  <si>
    <t>1402***********341</t>
  </si>
  <si>
    <t>李宇文</t>
  </si>
  <si>
    <t>1402***********551</t>
  </si>
  <si>
    <t>大同市城市道路设施服务所</t>
  </si>
  <si>
    <t>杜梦婷</t>
  </si>
  <si>
    <t>李小叶</t>
  </si>
  <si>
    <t>1402***********845</t>
  </si>
  <si>
    <t>陈潇楠</t>
  </si>
  <si>
    <t>1402***********549</t>
  </si>
  <si>
    <t>中共大同市委统一战线工作部</t>
  </si>
  <si>
    <t>张宁</t>
  </si>
  <si>
    <t>李亚鹏</t>
  </si>
  <si>
    <t>1402***********054</t>
  </si>
  <si>
    <t>大同市桦林背林场</t>
  </si>
  <si>
    <t>2024.8.1</t>
  </si>
  <si>
    <t>李小青</t>
  </si>
  <si>
    <t>共计：643200元</t>
  </si>
  <si>
    <t>2026年新上岗市直公益性岗位人员社会保险补贴明细表</t>
  </si>
  <si>
    <t>养老保险</t>
  </si>
  <si>
    <t>医疗保险</t>
  </si>
  <si>
    <t>失业保险</t>
  </si>
  <si>
    <t>工伤保险</t>
  </si>
  <si>
    <t>工伤比例0.46%</t>
  </si>
  <si>
    <t>工伤比例0.81%</t>
  </si>
  <si>
    <t>小计</t>
  </si>
  <si>
    <t>共计：268334.28元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</si>
</sst>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9"/>
      <color theme="1"/>
      <name val="宋体"/>
      <charset val="134"/>
      <scheme val="minor"/>
    </font>
    <font>
      <b/>
      <sz val="14"/>
      <name val="宋体"/>
      <charset val="134"/>
      <scheme val="minor"/>
    </font>
    <font>
      <sz val="10"/>
      <name val="宋体"/>
      <charset val="134"/>
      <scheme val="minor"/>
    </font>
    <font>
      <sz val="9"/>
      <name val="宋体"/>
      <charset val="134"/>
      <scheme val="minor"/>
    </font>
    <font>
      <sz val="9"/>
      <name val="宋体"/>
      <charset val="134"/>
    </font>
    <font>
      <sz val="9"/>
      <name val="宋体"/>
      <charset val="134"/>
      <scheme val="major"/>
    </font>
    <font>
      <b/>
      <sz val="9"/>
      <name val="宋体"/>
      <charset val="134"/>
      <scheme val="minor"/>
    </font>
    <font>
      <b/>
      <sz val="9"/>
      <name val="宋体"/>
      <charset val="134"/>
    </font>
    <font>
      <b/>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9"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6" fillId="32" borderId="0" applyNumberFormat="0" applyBorder="0" applyAlignment="0" applyProtection="0">
      <alignment vertical="center"/>
    </xf>
  </cellStyleXfs>
  <cellXfs count="62">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4"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xf>
    <xf numFmtId="0" fontId="4" fillId="0" borderId="1" xfId="0" applyFont="1" applyFill="1" applyBorder="1">
      <alignmen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1" xfId="0" applyFont="1" applyFill="1" applyBorder="1">
      <alignment vertical="center"/>
    </xf>
    <xf numFmtId="0" fontId="4" fillId="0" borderId="4" xfId="0" applyFont="1" applyFill="1" applyBorder="1" applyAlignment="1">
      <alignment horizontal="center" vertical="center"/>
    </xf>
    <xf numFmtId="0" fontId="5" fillId="0" borderId="1" xfId="0" applyFont="1" applyFill="1" applyBorder="1" applyAlignment="1">
      <alignment horizontal="center" vertical="center"/>
    </xf>
    <xf numFmtId="31" fontId="1" fillId="0" borderId="1"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2" xfId="0" applyFont="1" applyFill="1" applyBorder="1" applyAlignment="1">
      <alignment horizontal="center" vertical="center" wrapText="1" shrinkToFit="1"/>
    </xf>
    <xf numFmtId="0" fontId="6" fillId="0" borderId="4" xfId="0" applyFont="1" applyFill="1" applyBorder="1" applyAlignment="1">
      <alignment horizontal="center" vertical="center" wrapText="1" shrinkToFit="1"/>
    </xf>
    <xf numFmtId="0" fontId="6" fillId="0" borderId="3" xfId="0" applyFont="1" applyFill="1" applyBorder="1" applyAlignment="1">
      <alignment horizontal="center" vertical="center" wrapText="1" shrinkToFit="1"/>
    </xf>
    <xf numFmtId="31" fontId="4" fillId="0" borderId="1"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9"/>
  <sheetViews>
    <sheetView tabSelected="1" zoomScale="130" zoomScaleNormal="130" topLeftCell="A176" workbookViewId="0">
      <selection activeCell="B4" sqref="B4:K258"/>
    </sheetView>
  </sheetViews>
  <sheetFormatPr defaultColWidth="9" defaultRowHeight="25.5" customHeight="1"/>
  <cols>
    <col min="1" max="1" width="5.375" style="30" customWidth="1"/>
    <col min="2" max="2" width="6.875" style="30" customWidth="1"/>
    <col min="3" max="3" width="5.375" style="30" customWidth="1"/>
    <col min="4" max="4" width="16.5333333333333" style="31" customWidth="1"/>
    <col min="5" max="5" width="32.0166666666667" style="32" customWidth="1"/>
    <col min="6" max="6" width="10.475" style="30" customWidth="1"/>
    <col min="7" max="7" width="9.13333333333333" style="30" customWidth="1"/>
    <col min="8" max="8" width="8.55" style="30" customWidth="1"/>
    <col min="9" max="9" width="7.01666666666667" style="30" customWidth="1"/>
    <col min="10" max="10" width="9" style="32"/>
    <col min="11" max="16384" width="9" style="30"/>
  </cols>
  <sheetData>
    <row r="1" ht="42" customHeight="1" spans="1:11">
      <c r="A1" s="3" t="s">
        <v>0</v>
      </c>
      <c r="B1" s="3"/>
      <c r="C1" s="3"/>
      <c r="D1" s="4"/>
      <c r="E1" s="3"/>
      <c r="F1" s="3"/>
      <c r="G1" s="3"/>
      <c r="H1" s="3"/>
      <c r="I1" s="3"/>
      <c r="J1" s="3"/>
      <c r="K1" s="4"/>
    </row>
    <row r="2" ht="17" customHeight="1" spans="1:11">
      <c r="A2" s="3"/>
      <c r="B2" s="3"/>
      <c r="C2" s="3"/>
      <c r="D2" s="4"/>
      <c r="E2" s="3"/>
      <c r="F2" s="3"/>
      <c r="G2" s="3"/>
      <c r="H2" s="3"/>
      <c r="I2" s="3"/>
      <c r="J2" s="5" t="s">
        <v>1</v>
      </c>
      <c r="K2" s="4"/>
    </row>
    <row r="3" customHeight="1" spans="1:11">
      <c r="A3" s="6" t="s">
        <v>2</v>
      </c>
      <c r="B3" s="7" t="s">
        <v>3</v>
      </c>
      <c r="C3" s="7" t="s">
        <v>4</v>
      </c>
      <c r="D3" s="8" t="s">
        <v>5</v>
      </c>
      <c r="E3" s="8" t="s">
        <v>6</v>
      </c>
      <c r="F3" s="6" t="s">
        <v>7</v>
      </c>
      <c r="G3" s="9" t="s">
        <v>8</v>
      </c>
      <c r="H3" s="9" t="s">
        <v>9</v>
      </c>
      <c r="I3" s="10" t="s">
        <v>10</v>
      </c>
      <c r="J3" s="10" t="s">
        <v>11</v>
      </c>
      <c r="K3" s="9" t="s">
        <v>12</v>
      </c>
    </row>
    <row r="4" ht="17.5" customHeight="1" spans="1:11">
      <c r="A4" s="11">
        <v>1</v>
      </c>
      <c r="B4" s="12" t="s">
        <v>13</v>
      </c>
      <c r="C4" s="12" t="s">
        <v>14</v>
      </c>
      <c r="D4" s="12" t="s">
        <v>15</v>
      </c>
      <c r="E4" s="13" t="s">
        <v>16</v>
      </c>
      <c r="F4" s="14" t="s">
        <v>17</v>
      </c>
      <c r="G4" s="15">
        <v>2026.9</v>
      </c>
      <c r="H4" s="15">
        <v>2026.12</v>
      </c>
      <c r="I4" s="15">
        <f t="shared" ref="I4:I20" si="0">2350*3+2150</f>
        <v>9200</v>
      </c>
      <c r="J4" s="15">
        <v>9200</v>
      </c>
      <c r="K4" s="33"/>
    </row>
    <row r="5" ht="17.5" customHeight="1" spans="1:11">
      <c r="A5" s="11">
        <v>2</v>
      </c>
      <c r="B5" s="12" t="s">
        <v>18</v>
      </c>
      <c r="C5" s="12" t="s">
        <v>14</v>
      </c>
      <c r="D5" s="12" t="s">
        <v>19</v>
      </c>
      <c r="E5" s="17" t="s">
        <v>20</v>
      </c>
      <c r="F5" s="14" t="s">
        <v>17</v>
      </c>
      <c r="G5" s="15">
        <v>2026.9</v>
      </c>
      <c r="H5" s="15">
        <v>2026.12</v>
      </c>
      <c r="I5" s="15">
        <f t="shared" si="0"/>
        <v>9200</v>
      </c>
      <c r="J5" s="34">
        <v>18400</v>
      </c>
      <c r="K5" s="33"/>
    </row>
    <row r="6" ht="17.5" customHeight="1" spans="1:11">
      <c r="A6" s="11">
        <v>3</v>
      </c>
      <c r="B6" s="12" t="s">
        <v>21</v>
      </c>
      <c r="C6" s="12" t="s">
        <v>14</v>
      </c>
      <c r="D6" s="12" t="s">
        <v>22</v>
      </c>
      <c r="E6" s="17"/>
      <c r="F6" s="12" t="s">
        <v>23</v>
      </c>
      <c r="G6" s="15">
        <v>2026.9</v>
      </c>
      <c r="H6" s="15">
        <v>2026.12</v>
      </c>
      <c r="I6" s="15">
        <f t="shared" si="0"/>
        <v>9200</v>
      </c>
      <c r="J6" s="35"/>
      <c r="K6" s="33"/>
    </row>
    <row r="7" ht="17.5" customHeight="1" spans="1:11">
      <c r="A7" s="11">
        <v>4</v>
      </c>
      <c r="B7" s="12" t="s">
        <v>24</v>
      </c>
      <c r="C7" s="12" t="s">
        <v>14</v>
      </c>
      <c r="D7" s="12" t="s">
        <v>25</v>
      </c>
      <c r="E7" s="17" t="s">
        <v>26</v>
      </c>
      <c r="F7" s="14" t="s">
        <v>17</v>
      </c>
      <c r="G7" s="15">
        <v>2026.9</v>
      </c>
      <c r="H7" s="15">
        <v>2026.12</v>
      </c>
      <c r="I7" s="15">
        <f t="shared" si="0"/>
        <v>9200</v>
      </c>
      <c r="J7" s="34">
        <v>18400</v>
      </c>
      <c r="K7" s="33"/>
    </row>
    <row r="8" ht="17.5" customHeight="1" spans="1:11">
      <c r="A8" s="11">
        <v>5</v>
      </c>
      <c r="B8" s="12" t="s">
        <v>27</v>
      </c>
      <c r="C8" s="12" t="s">
        <v>28</v>
      </c>
      <c r="D8" s="12" t="s">
        <v>29</v>
      </c>
      <c r="E8" s="17"/>
      <c r="F8" s="14" t="s">
        <v>17</v>
      </c>
      <c r="G8" s="15">
        <v>2026.9</v>
      </c>
      <c r="H8" s="15">
        <v>2026.12</v>
      </c>
      <c r="I8" s="15">
        <f t="shared" si="0"/>
        <v>9200</v>
      </c>
      <c r="J8" s="35"/>
      <c r="K8" s="33"/>
    </row>
    <row r="9" ht="17.5" customHeight="1" spans="1:11">
      <c r="A9" s="11">
        <v>6</v>
      </c>
      <c r="B9" s="12" t="s">
        <v>30</v>
      </c>
      <c r="C9" s="12" t="s">
        <v>14</v>
      </c>
      <c r="D9" s="12" t="s">
        <v>31</v>
      </c>
      <c r="E9" s="13" t="s">
        <v>32</v>
      </c>
      <c r="F9" s="14" t="s">
        <v>17</v>
      </c>
      <c r="G9" s="15">
        <v>2026.9</v>
      </c>
      <c r="H9" s="15">
        <v>2026.12</v>
      </c>
      <c r="I9" s="15">
        <f t="shared" si="0"/>
        <v>9200</v>
      </c>
      <c r="J9" s="15">
        <v>9200</v>
      </c>
      <c r="K9" s="33"/>
    </row>
    <row r="10" ht="17.5" customHeight="1" spans="1:11">
      <c r="A10" s="11">
        <v>7</v>
      </c>
      <c r="B10" s="12" t="s">
        <v>33</v>
      </c>
      <c r="C10" s="12" t="s">
        <v>14</v>
      </c>
      <c r="D10" s="12" t="s">
        <v>34</v>
      </c>
      <c r="E10" s="17" t="s">
        <v>35</v>
      </c>
      <c r="F10" s="14" t="s">
        <v>17</v>
      </c>
      <c r="G10" s="15">
        <v>2026.9</v>
      </c>
      <c r="H10" s="15">
        <v>2026.12</v>
      </c>
      <c r="I10" s="15">
        <f t="shared" si="0"/>
        <v>9200</v>
      </c>
      <c r="J10" s="34">
        <v>18400</v>
      </c>
      <c r="K10" s="33"/>
    </row>
    <row r="11" ht="17.5" customHeight="1" spans="1:11">
      <c r="A11" s="11">
        <v>8</v>
      </c>
      <c r="B11" s="12" t="s">
        <v>36</v>
      </c>
      <c r="C11" s="12" t="s">
        <v>14</v>
      </c>
      <c r="D11" s="12" t="s">
        <v>37</v>
      </c>
      <c r="E11" s="17"/>
      <c r="F11" s="14" t="s">
        <v>17</v>
      </c>
      <c r="G11" s="15">
        <v>2026.9</v>
      </c>
      <c r="H11" s="15">
        <v>2026.12</v>
      </c>
      <c r="I11" s="15">
        <f t="shared" si="0"/>
        <v>9200</v>
      </c>
      <c r="J11" s="35"/>
      <c r="K11" s="33"/>
    </row>
    <row r="12" ht="17.5" customHeight="1" spans="1:11">
      <c r="A12" s="11">
        <v>9</v>
      </c>
      <c r="B12" s="12" t="s">
        <v>38</v>
      </c>
      <c r="C12" s="12" t="s">
        <v>14</v>
      </c>
      <c r="D12" s="12" t="s">
        <v>34</v>
      </c>
      <c r="E12" s="17" t="s">
        <v>39</v>
      </c>
      <c r="F12" s="14" t="s">
        <v>17</v>
      </c>
      <c r="G12" s="15">
        <v>2026.9</v>
      </c>
      <c r="H12" s="15">
        <v>2026.12</v>
      </c>
      <c r="I12" s="15">
        <f t="shared" si="0"/>
        <v>9200</v>
      </c>
      <c r="J12" s="15">
        <v>9200</v>
      </c>
      <c r="K12" s="33"/>
    </row>
    <row r="13" ht="17.5" customHeight="1" spans="1:11">
      <c r="A13" s="11">
        <v>10</v>
      </c>
      <c r="B13" s="12" t="s">
        <v>40</v>
      </c>
      <c r="C13" s="12" t="s">
        <v>14</v>
      </c>
      <c r="D13" s="12" t="s">
        <v>41</v>
      </c>
      <c r="E13" s="18" t="s">
        <v>42</v>
      </c>
      <c r="F13" s="14" t="s">
        <v>17</v>
      </c>
      <c r="G13" s="15">
        <v>2026.9</v>
      </c>
      <c r="H13" s="15">
        <v>2026.12</v>
      </c>
      <c r="I13" s="15">
        <f t="shared" si="0"/>
        <v>9200</v>
      </c>
      <c r="J13" s="15">
        <v>9200</v>
      </c>
      <c r="K13" s="33"/>
    </row>
    <row r="14" ht="17.5" customHeight="1" spans="1:11">
      <c r="A14" s="11">
        <v>11</v>
      </c>
      <c r="B14" s="12" t="s">
        <v>43</v>
      </c>
      <c r="C14" s="12" t="s">
        <v>14</v>
      </c>
      <c r="D14" s="12" t="s">
        <v>44</v>
      </c>
      <c r="E14" s="17" t="s">
        <v>45</v>
      </c>
      <c r="F14" s="14" t="s">
        <v>17</v>
      </c>
      <c r="G14" s="15">
        <v>2026.9</v>
      </c>
      <c r="H14" s="15">
        <v>2026.12</v>
      </c>
      <c r="I14" s="15">
        <f t="shared" si="0"/>
        <v>9200</v>
      </c>
      <c r="J14" s="15">
        <v>9200</v>
      </c>
      <c r="K14" s="33"/>
    </row>
    <row r="15" ht="17.5" customHeight="1" spans="1:11">
      <c r="A15" s="11">
        <v>12</v>
      </c>
      <c r="B15" s="12" t="s">
        <v>46</v>
      </c>
      <c r="C15" s="12" t="s">
        <v>14</v>
      </c>
      <c r="D15" s="12" t="s">
        <v>47</v>
      </c>
      <c r="E15" s="13" t="s">
        <v>48</v>
      </c>
      <c r="F15" s="14" t="s">
        <v>17</v>
      </c>
      <c r="G15" s="15">
        <v>2026.9</v>
      </c>
      <c r="H15" s="15">
        <v>2026.12</v>
      </c>
      <c r="I15" s="15">
        <f t="shared" si="0"/>
        <v>9200</v>
      </c>
      <c r="J15" s="15">
        <v>9200</v>
      </c>
      <c r="K15" s="33"/>
    </row>
    <row r="16" ht="17.5" customHeight="1" spans="1:11">
      <c r="A16" s="11">
        <v>13</v>
      </c>
      <c r="B16" s="12" t="s">
        <v>49</v>
      </c>
      <c r="C16" s="12" t="s">
        <v>14</v>
      </c>
      <c r="D16" s="12" t="s">
        <v>50</v>
      </c>
      <c r="E16" s="17" t="s">
        <v>51</v>
      </c>
      <c r="F16" s="21" t="s">
        <v>52</v>
      </c>
      <c r="G16" s="15">
        <v>2026.9</v>
      </c>
      <c r="H16" s="15">
        <v>2026.12</v>
      </c>
      <c r="I16" s="15">
        <f t="shared" si="0"/>
        <v>9200</v>
      </c>
      <c r="J16" s="15">
        <v>9200</v>
      </c>
      <c r="K16" s="33"/>
    </row>
    <row r="17" ht="17.5" customHeight="1" spans="1:11">
      <c r="A17" s="11">
        <v>14</v>
      </c>
      <c r="B17" s="12" t="s">
        <v>53</v>
      </c>
      <c r="C17" s="12" t="s">
        <v>14</v>
      </c>
      <c r="D17" s="12" t="s">
        <v>54</v>
      </c>
      <c r="E17" s="18" t="s">
        <v>55</v>
      </c>
      <c r="F17" s="14" t="s">
        <v>17</v>
      </c>
      <c r="G17" s="15">
        <v>2026.9</v>
      </c>
      <c r="H17" s="15">
        <v>2026.12</v>
      </c>
      <c r="I17" s="15">
        <f t="shared" si="0"/>
        <v>9200</v>
      </c>
      <c r="J17" s="15">
        <v>9200</v>
      </c>
      <c r="K17" s="33"/>
    </row>
    <row r="18" ht="17.5" customHeight="1" spans="1:11">
      <c r="A18" s="11">
        <v>15</v>
      </c>
      <c r="B18" s="12" t="s">
        <v>56</v>
      </c>
      <c r="C18" s="12" t="s">
        <v>14</v>
      </c>
      <c r="D18" s="12" t="s">
        <v>57</v>
      </c>
      <c r="E18" s="17" t="s">
        <v>58</v>
      </c>
      <c r="F18" s="14" t="s">
        <v>17</v>
      </c>
      <c r="G18" s="15">
        <v>2026.9</v>
      </c>
      <c r="H18" s="15">
        <v>2026.12</v>
      </c>
      <c r="I18" s="15">
        <f t="shared" si="0"/>
        <v>9200</v>
      </c>
      <c r="J18" s="34">
        <v>18400</v>
      </c>
      <c r="K18" s="33"/>
    </row>
    <row r="19" ht="17.5" customHeight="1" spans="1:11">
      <c r="A19" s="11">
        <v>16</v>
      </c>
      <c r="B19" s="12" t="s">
        <v>59</v>
      </c>
      <c r="C19" s="12" t="s">
        <v>14</v>
      </c>
      <c r="D19" s="12" t="s">
        <v>60</v>
      </c>
      <c r="E19" s="17"/>
      <c r="F19" s="14" t="s">
        <v>17</v>
      </c>
      <c r="G19" s="15">
        <v>2026.9</v>
      </c>
      <c r="H19" s="15">
        <v>2026.12</v>
      </c>
      <c r="I19" s="15">
        <f t="shared" si="0"/>
        <v>9200</v>
      </c>
      <c r="J19" s="35"/>
      <c r="K19" s="33"/>
    </row>
    <row r="20" ht="17.5" customHeight="1" spans="1:11">
      <c r="A20" s="11">
        <v>17</v>
      </c>
      <c r="B20" s="12" t="s">
        <v>61</v>
      </c>
      <c r="C20" s="12" t="s">
        <v>14</v>
      </c>
      <c r="D20" s="12" t="s">
        <v>62</v>
      </c>
      <c r="E20" s="13" t="s">
        <v>63</v>
      </c>
      <c r="F20" s="12" t="s">
        <v>23</v>
      </c>
      <c r="G20" s="15">
        <v>2026.9</v>
      </c>
      <c r="H20" s="15">
        <v>2026.12</v>
      </c>
      <c r="I20" s="15">
        <f t="shared" si="0"/>
        <v>9200</v>
      </c>
      <c r="J20" s="15">
        <v>9200</v>
      </c>
      <c r="K20" s="33"/>
    </row>
    <row r="21" ht="17.5" customHeight="1" spans="1:11">
      <c r="A21" s="11">
        <v>18</v>
      </c>
      <c r="B21" s="26" t="s">
        <v>64</v>
      </c>
      <c r="C21" s="26" t="s">
        <v>14</v>
      </c>
      <c r="D21" s="26" t="s">
        <v>65</v>
      </c>
      <c r="E21" s="36" t="s">
        <v>66</v>
      </c>
      <c r="F21" s="36" t="s">
        <v>67</v>
      </c>
      <c r="G21" s="37" t="s">
        <v>68</v>
      </c>
      <c r="H21" s="37">
        <v>2026.12</v>
      </c>
      <c r="I21" s="37">
        <v>600</v>
      </c>
      <c r="J21" s="38">
        <v>4200</v>
      </c>
      <c r="K21" s="39"/>
    </row>
    <row r="22" ht="17.5" customHeight="1" spans="1:11">
      <c r="A22" s="11">
        <v>19</v>
      </c>
      <c r="B22" s="26" t="s">
        <v>69</v>
      </c>
      <c r="C22" s="26" t="s">
        <v>28</v>
      </c>
      <c r="D22" s="26" t="s">
        <v>70</v>
      </c>
      <c r="E22" s="36"/>
      <c r="F22" s="36" t="s">
        <v>67</v>
      </c>
      <c r="G22" s="37" t="s">
        <v>68</v>
      </c>
      <c r="H22" s="37">
        <v>2026.12</v>
      </c>
      <c r="I22" s="37">
        <v>600</v>
      </c>
      <c r="J22" s="40"/>
      <c r="K22" s="39"/>
    </row>
    <row r="23" ht="17.5" customHeight="1" spans="1:11">
      <c r="A23" s="11">
        <v>20</v>
      </c>
      <c r="B23" s="37" t="s">
        <v>71</v>
      </c>
      <c r="C23" s="37" t="s">
        <v>14</v>
      </c>
      <c r="D23" s="26" t="s">
        <v>72</v>
      </c>
      <c r="E23" s="36"/>
      <c r="F23" s="41" t="s">
        <v>73</v>
      </c>
      <c r="G23" s="37" t="s">
        <v>68</v>
      </c>
      <c r="H23" s="37">
        <v>2026.12</v>
      </c>
      <c r="I23" s="37">
        <v>600</v>
      </c>
      <c r="J23" s="40"/>
      <c r="K23" s="39"/>
    </row>
    <row r="24" ht="17.5" customHeight="1" spans="1:11">
      <c r="A24" s="11">
        <v>21</v>
      </c>
      <c r="B24" s="37" t="s">
        <v>74</v>
      </c>
      <c r="C24" s="37" t="s">
        <v>14</v>
      </c>
      <c r="D24" s="26" t="s">
        <v>75</v>
      </c>
      <c r="E24" s="36"/>
      <c r="F24" s="41" t="s">
        <v>73</v>
      </c>
      <c r="G24" s="37" t="s">
        <v>68</v>
      </c>
      <c r="H24" s="37">
        <v>2026.12</v>
      </c>
      <c r="I24" s="37">
        <v>600</v>
      </c>
      <c r="J24" s="40"/>
      <c r="K24" s="39"/>
    </row>
    <row r="25" ht="17.5" customHeight="1" spans="1:11">
      <c r="A25" s="11">
        <v>22</v>
      </c>
      <c r="B25" s="37" t="s">
        <v>76</v>
      </c>
      <c r="C25" s="37" t="s">
        <v>14</v>
      </c>
      <c r="D25" s="26" t="s">
        <v>77</v>
      </c>
      <c r="E25" s="36"/>
      <c r="F25" s="42" t="s">
        <v>78</v>
      </c>
      <c r="G25" s="37" t="s">
        <v>68</v>
      </c>
      <c r="H25" s="37">
        <v>2026.12</v>
      </c>
      <c r="I25" s="37">
        <v>600</v>
      </c>
      <c r="J25" s="40"/>
      <c r="K25" s="39"/>
    </row>
    <row r="26" ht="17.5" customHeight="1" spans="1:11">
      <c r="A26" s="11">
        <v>23</v>
      </c>
      <c r="B26" s="6" t="s">
        <v>79</v>
      </c>
      <c r="C26" s="37" t="s">
        <v>14</v>
      </c>
      <c r="D26" s="26" t="s">
        <v>80</v>
      </c>
      <c r="E26" s="36"/>
      <c r="F26" s="42" t="s">
        <v>78</v>
      </c>
      <c r="G26" s="37" t="s">
        <v>68</v>
      </c>
      <c r="H26" s="37">
        <v>2026.12</v>
      </c>
      <c r="I26" s="37">
        <v>600</v>
      </c>
      <c r="J26" s="40"/>
      <c r="K26" s="39"/>
    </row>
    <row r="27" ht="17.5" customHeight="1" spans="1:11">
      <c r="A27" s="11">
        <v>24</v>
      </c>
      <c r="B27" s="26" t="s">
        <v>81</v>
      </c>
      <c r="C27" s="26" t="s">
        <v>14</v>
      </c>
      <c r="D27" s="26" t="s">
        <v>65</v>
      </c>
      <c r="E27" s="36"/>
      <c r="F27" s="37" t="s">
        <v>82</v>
      </c>
      <c r="G27" s="37" t="s">
        <v>68</v>
      </c>
      <c r="H27" s="37">
        <v>2026.12</v>
      </c>
      <c r="I27" s="37">
        <v>600</v>
      </c>
      <c r="J27" s="43"/>
      <c r="K27" s="39"/>
    </row>
    <row r="28" ht="28" customHeight="1" spans="1:11">
      <c r="A28" s="11">
        <v>25</v>
      </c>
      <c r="B28" s="37" t="s">
        <v>83</v>
      </c>
      <c r="C28" s="37" t="s">
        <v>14</v>
      </c>
      <c r="D28" s="26" t="s">
        <v>65</v>
      </c>
      <c r="E28" s="44" t="s">
        <v>84</v>
      </c>
      <c r="F28" s="37" t="s">
        <v>85</v>
      </c>
      <c r="G28" s="37" t="s">
        <v>68</v>
      </c>
      <c r="H28" s="37">
        <v>2026.12</v>
      </c>
      <c r="I28" s="37">
        <v>600</v>
      </c>
      <c r="J28" s="38">
        <v>19000</v>
      </c>
      <c r="K28" s="39"/>
    </row>
    <row r="29" ht="17.5" customHeight="1" spans="1:11">
      <c r="A29" s="11">
        <v>26</v>
      </c>
      <c r="B29" s="12" t="s">
        <v>86</v>
      </c>
      <c r="C29" s="12" t="s">
        <v>14</v>
      </c>
      <c r="D29" s="12" t="s">
        <v>87</v>
      </c>
      <c r="E29" s="45"/>
      <c r="F29" s="14" t="s">
        <v>17</v>
      </c>
      <c r="G29" s="15">
        <v>2026.9</v>
      </c>
      <c r="H29" s="15">
        <v>2026.12</v>
      </c>
      <c r="I29" s="15">
        <f>2350*3+2150</f>
        <v>9200</v>
      </c>
      <c r="J29" s="40"/>
      <c r="K29" s="33"/>
    </row>
    <row r="30" ht="17.5" customHeight="1" spans="1:11">
      <c r="A30" s="11">
        <v>27</v>
      </c>
      <c r="B30" s="12" t="s">
        <v>88</v>
      </c>
      <c r="C30" s="12" t="s">
        <v>28</v>
      </c>
      <c r="D30" s="12" t="s">
        <v>89</v>
      </c>
      <c r="E30" s="46"/>
      <c r="F30" s="14" t="s">
        <v>17</v>
      </c>
      <c r="G30" s="15">
        <v>2026.9</v>
      </c>
      <c r="H30" s="15">
        <v>2026.12</v>
      </c>
      <c r="I30" s="15">
        <f>2350*3+2150</f>
        <v>9200</v>
      </c>
      <c r="J30" s="43"/>
      <c r="K30" s="33"/>
    </row>
    <row r="31" ht="17.5" customHeight="1" spans="1:11">
      <c r="A31" s="11">
        <v>28</v>
      </c>
      <c r="B31" s="37" t="s">
        <v>90</v>
      </c>
      <c r="C31" s="37" t="s">
        <v>14</v>
      </c>
      <c r="D31" s="26" t="s">
        <v>91</v>
      </c>
      <c r="E31" s="26" t="s">
        <v>92</v>
      </c>
      <c r="F31" s="41" t="s">
        <v>73</v>
      </c>
      <c r="G31" s="37" t="s">
        <v>68</v>
      </c>
      <c r="H31" s="37">
        <v>2026.12</v>
      </c>
      <c r="I31" s="37">
        <v>600</v>
      </c>
      <c r="J31" s="47">
        <v>600</v>
      </c>
      <c r="K31" s="39"/>
    </row>
    <row r="32" ht="17.5" customHeight="1" spans="1:11">
      <c r="A32" s="11">
        <v>29</v>
      </c>
      <c r="B32" s="6" t="s">
        <v>93</v>
      </c>
      <c r="C32" s="6" t="s">
        <v>14</v>
      </c>
      <c r="D32" s="36" t="s">
        <v>94</v>
      </c>
      <c r="E32" s="48" t="s">
        <v>95</v>
      </c>
      <c r="F32" s="6" t="s">
        <v>96</v>
      </c>
      <c r="G32" s="37" t="s">
        <v>68</v>
      </c>
      <c r="H32" s="37">
        <v>2026.12</v>
      </c>
      <c r="I32" s="37">
        <v>600</v>
      </c>
      <c r="J32" s="38">
        <v>5400</v>
      </c>
      <c r="K32" s="39"/>
    </row>
    <row r="33" ht="17.5" customHeight="1" spans="1:11">
      <c r="A33" s="11">
        <v>30</v>
      </c>
      <c r="B33" s="6" t="s">
        <v>97</v>
      </c>
      <c r="C33" s="37" t="s">
        <v>14</v>
      </c>
      <c r="D33" s="26" t="s">
        <v>98</v>
      </c>
      <c r="E33" s="49"/>
      <c r="F33" s="42" t="s">
        <v>78</v>
      </c>
      <c r="G33" s="37" t="s">
        <v>68</v>
      </c>
      <c r="H33" s="37">
        <v>2026.12</v>
      </c>
      <c r="I33" s="37">
        <v>600</v>
      </c>
      <c r="J33" s="40"/>
      <c r="K33" s="39"/>
    </row>
    <row r="34" ht="17.5" customHeight="1" spans="1:11">
      <c r="A34" s="11">
        <v>31</v>
      </c>
      <c r="B34" s="26" t="s">
        <v>99</v>
      </c>
      <c r="C34" s="26" t="s">
        <v>14</v>
      </c>
      <c r="D34" s="26" t="s">
        <v>100</v>
      </c>
      <c r="E34" s="49"/>
      <c r="F34" s="42" t="s">
        <v>101</v>
      </c>
      <c r="G34" s="37" t="s">
        <v>68</v>
      </c>
      <c r="H34" s="37">
        <v>2026.12</v>
      </c>
      <c r="I34" s="37">
        <v>600</v>
      </c>
      <c r="J34" s="40"/>
      <c r="K34" s="39"/>
    </row>
    <row r="35" ht="17.5" customHeight="1" spans="1:11">
      <c r="A35" s="11">
        <v>32</v>
      </c>
      <c r="B35" s="37" t="s">
        <v>102</v>
      </c>
      <c r="C35" s="37" t="s">
        <v>28</v>
      </c>
      <c r="D35" s="26" t="s">
        <v>103</v>
      </c>
      <c r="E35" s="49"/>
      <c r="F35" s="37" t="s">
        <v>104</v>
      </c>
      <c r="G35" s="37" t="s">
        <v>68</v>
      </c>
      <c r="H35" s="37">
        <v>2026.12</v>
      </c>
      <c r="I35" s="37">
        <v>600</v>
      </c>
      <c r="J35" s="40"/>
      <c r="K35" s="39"/>
    </row>
    <row r="36" ht="17.5" customHeight="1" spans="1:11">
      <c r="A36" s="11">
        <v>33</v>
      </c>
      <c r="B36" s="26" t="s">
        <v>105</v>
      </c>
      <c r="C36" s="37" t="s">
        <v>14</v>
      </c>
      <c r="D36" s="26" t="s">
        <v>25</v>
      </c>
      <c r="E36" s="49"/>
      <c r="F36" s="37" t="s">
        <v>104</v>
      </c>
      <c r="G36" s="37" t="s">
        <v>68</v>
      </c>
      <c r="H36" s="37">
        <v>2026.12</v>
      </c>
      <c r="I36" s="37">
        <v>600</v>
      </c>
      <c r="J36" s="40"/>
      <c r="K36" s="39"/>
    </row>
    <row r="37" ht="17.5" customHeight="1" spans="1:11">
      <c r="A37" s="11">
        <v>34</v>
      </c>
      <c r="B37" s="37" t="s">
        <v>106</v>
      </c>
      <c r="C37" s="37" t="s">
        <v>14</v>
      </c>
      <c r="D37" s="26" t="s">
        <v>65</v>
      </c>
      <c r="E37" s="49"/>
      <c r="F37" s="37" t="s">
        <v>104</v>
      </c>
      <c r="G37" s="37" t="s">
        <v>68</v>
      </c>
      <c r="H37" s="37">
        <v>2026.12</v>
      </c>
      <c r="I37" s="37">
        <v>600</v>
      </c>
      <c r="J37" s="40"/>
      <c r="K37" s="39"/>
    </row>
    <row r="38" ht="17.5" customHeight="1" spans="1:11">
      <c r="A38" s="11">
        <v>35</v>
      </c>
      <c r="B38" s="37" t="s">
        <v>107</v>
      </c>
      <c r="C38" s="37" t="s">
        <v>14</v>
      </c>
      <c r="D38" s="26" t="s">
        <v>108</v>
      </c>
      <c r="E38" s="49"/>
      <c r="F38" s="37" t="s">
        <v>104</v>
      </c>
      <c r="G38" s="37" t="s">
        <v>68</v>
      </c>
      <c r="H38" s="37">
        <v>2026.12</v>
      </c>
      <c r="I38" s="37">
        <v>600</v>
      </c>
      <c r="J38" s="40"/>
      <c r="K38" s="39"/>
    </row>
    <row r="39" ht="17.5" customHeight="1" spans="1:11">
      <c r="A39" s="11">
        <v>36</v>
      </c>
      <c r="B39" s="26" t="s">
        <v>109</v>
      </c>
      <c r="C39" s="37" t="s">
        <v>14</v>
      </c>
      <c r="D39" s="26" t="s">
        <v>110</v>
      </c>
      <c r="E39" s="49"/>
      <c r="F39" s="37" t="s">
        <v>104</v>
      </c>
      <c r="G39" s="37" t="s">
        <v>68</v>
      </c>
      <c r="H39" s="37">
        <v>2026.12</v>
      </c>
      <c r="I39" s="37">
        <v>600</v>
      </c>
      <c r="J39" s="40"/>
      <c r="K39" s="39"/>
    </row>
    <row r="40" ht="17.5" customHeight="1" spans="1:11">
      <c r="A40" s="11">
        <v>37</v>
      </c>
      <c r="B40" s="37" t="s">
        <v>111</v>
      </c>
      <c r="C40" s="37" t="s">
        <v>14</v>
      </c>
      <c r="D40" s="26" t="s">
        <v>50</v>
      </c>
      <c r="E40" s="50"/>
      <c r="F40" s="37" t="s">
        <v>104</v>
      </c>
      <c r="G40" s="37" t="s">
        <v>68</v>
      </c>
      <c r="H40" s="37">
        <v>2026.12</v>
      </c>
      <c r="I40" s="37">
        <v>600</v>
      </c>
      <c r="J40" s="43"/>
      <c r="K40" s="39"/>
    </row>
    <row r="41" ht="17.5" customHeight="1" spans="1:11">
      <c r="A41" s="11">
        <v>38</v>
      </c>
      <c r="B41" s="26" t="s">
        <v>112</v>
      </c>
      <c r="C41" s="26" t="s">
        <v>28</v>
      </c>
      <c r="D41" s="26" t="s">
        <v>113</v>
      </c>
      <c r="E41" s="36" t="s">
        <v>114</v>
      </c>
      <c r="F41" s="37" t="s">
        <v>115</v>
      </c>
      <c r="G41" s="37" t="s">
        <v>68</v>
      </c>
      <c r="H41" s="37">
        <v>2026.12</v>
      </c>
      <c r="I41" s="37">
        <v>600</v>
      </c>
      <c r="J41" s="38">
        <v>3000</v>
      </c>
      <c r="K41" s="39"/>
    </row>
    <row r="42" ht="17.5" customHeight="1" spans="1:11">
      <c r="A42" s="11">
        <v>39</v>
      </c>
      <c r="B42" s="26" t="s">
        <v>116</v>
      </c>
      <c r="C42" s="26" t="s">
        <v>14</v>
      </c>
      <c r="D42" s="26" t="s">
        <v>98</v>
      </c>
      <c r="E42" s="36"/>
      <c r="F42" s="37" t="s">
        <v>115</v>
      </c>
      <c r="G42" s="37" t="s">
        <v>68</v>
      </c>
      <c r="H42" s="37">
        <v>2026.12</v>
      </c>
      <c r="I42" s="37">
        <v>600</v>
      </c>
      <c r="J42" s="40"/>
      <c r="K42" s="39"/>
    </row>
    <row r="43" ht="17.5" customHeight="1" spans="1:11">
      <c r="A43" s="11">
        <v>40</v>
      </c>
      <c r="B43" s="37" t="s">
        <v>117</v>
      </c>
      <c r="C43" s="37" t="s">
        <v>28</v>
      </c>
      <c r="D43" s="26" t="s">
        <v>118</v>
      </c>
      <c r="E43" s="36"/>
      <c r="F43" s="42" t="s">
        <v>78</v>
      </c>
      <c r="G43" s="37" t="s">
        <v>68</v>
      </c>
      <c r="H43" s="37">
        <v>2026.12</v>
      </c>
      <c r="I43" s="37">
        <v>600</v>
      </c>
      <c r="J43" s="40"/>
      <c r="K43" s="39"/>
    </row>
    <row r="44" ht="17.5" customHeight="1" spans="1:11">
      <c r="A44" s="11">
        <v>41</v>
      </c>
      <c r="B44" s="37" t="s">
        <v>119</v>
      </c>
      <c r="C44" s="37" t="s">
        <v>14</v>
      </c>
      <c r="D44" s="26" t="s">
        <v>120</v>
      </c>
      <c r="E44" s="36"/>
      <c r="F44" s="42" t="s">
        <v>78</v>
      </c>
      <c r="G44" s="37" t="s">
        <v>68</v>
      </c>
      <c r="H44" s="37">
        <v>2026.12</v>
      </c>
      <c r="I44" s="37">
        <v>600</v>
      </c>
      <c r="J44" s="40"/>
      <c r="K44" s="39"/>
    </row>
    <row r="45" ht="17.5" customHeight="1" spans="1:11">
      <c r="A45" s="11">
        <v>42</v>
      </c>
      <c r="B45" s="37" t="s">
        <v>121</v>
      </c>
      <c r="C45" s="37" t="s">
        <v>14</v>
      </c>
      <c r="D45" s="26" t="s">
        <v>122</v>
      </c>
      <c r="E45" s="36"/>
      <c r="F45" s="42" t="s">
        <v>78</v>
      </c>
      <c r="G45" s="37" t="s">
        <v>68</v>
      </c>
      <c r="H45" s="37">
        <v>2026.12</v>
      </c>
      <c r="I45" s="37">
        <v>600</v>
      </c>
      <c r="J45" s="43"/>
      <c r="K45" s="39"/>
    </row>
    <row r="46" ht="17.5" customHeight="1" spans="1:11">
      <c r="A46" s="11">
        <v>43</v>
      </c>
      <c r="B46" s="26" t="s">
        <v>123</v>
      </c>
      <c r="C46" s="26" t="s">
        <v>14</v>
      </c>
      <c r="D46" s="26" t="s">
        <v>41</v>
      </c>
      <c r="E46" s="36" t="s">
        <v>124</v>
      </c>
      <c r="F46" s="36" t="s">
        <v>67</v>
      </c>
      <c r="G46" s="37" t="s">
        <v>68</v>
      </c>
      <c r="H46" s="37">
        <v>2026.12</v>
      </c>
      <c r="I46" s="37">
        <v>600</v>
      </c>
      <c r="J46" s="38">
        <v>1200</v>
      </c>
      <c r="K46" s="39"/>
    </row>
    <row r="47" ht="17.5" customHeight="1" spans="1:11">
      <c r="A47" s="11">
        <v>44</v>
      </c>
      <c r="B47" s="37" t="s">
        <v>125</v>
      </c>
      <c r="C47" s="37" t="s">
        <v>28</v>
      </c>
      <c r="D47" s="26" t="s">
        <v>126</v>
      </c>
      <c r="E47" s="36"/>
      <c r="F47" s="41" t="s">
        <v>73</v>
      </c>
      <c r="G47" s="37" t="s">
        <v>68</v>
      </c>
      <c r="H47" s="37">
        <v>2026.12</v>
      </c>
      <c r="I47" s="37">
        <v>600</v>
      </c>
      <c r="J47" s="43"/>
      <c r="K47" s="39"/>
    </row>
    <row r="48" ht="17.5" customHeight="1" spans="1:11">
      <c r="A48" s="11">
        <v>45</v>
      </c>
      <c r="B48" s="26" t="s">
        <v>127</v>
      </c>
      <c r="C48" s="26" t="s">
        <v>14</v>
      </c>
      <c r="D48" s="26" t="s">
        <v>128</v>
      </c>
      <c r="E48" s="36" t="s">
        <v>129</v>
      </c>
      <c r="F48" s="36" t="s">
        <v>67</v>
      </c>
      <c r="G48" s="37" t="s">
        <v>68</v>
      </c>
      <c r="H48" s="37">
        <v>2026.12</v>
      </c>
      <c r="I48" s="37">
        <v>600</v>
      </c>
      <c r="J48" s="47">
        <v>600</v>
      </c>
      <c r="K48" s="39"/>
    </row>
    <row r="49" ht="17.5" customHeight="1" spans="1:11">
      <c r="A49" s="11">
        <v>46</v>
      </c>
      <c r="B49" s="37" t="s">
        <v>130</v>
      </c>
      <c r="C49" s="37" t="s">
        <v>14</v>
      </c>
      <c r="D49" s="26" t="s">
        <v>25</v>
      </c>
      <c r="E49" s="36" t="s">
        <v>131</v>
      </c>
      <c r="F49" s="37" t="s">
        <v>85</v>
      </c>
      <c r="G49" s="37" t="s">
        <v>68</v>
      </c>
      <c r="H49" s="37">
        <v>2026.12</v>
      </c>
      <c r="I49" s="37">
        <v>600</v>
      </c>
      <c r="J49" s="38">
        <v>1200</v>
      </c>
      <c r="K49" s="39"/>
    </row>
    <row r="50" ht="17.5" customHeight="1" spans="1:11">
      <c r="A50" s="11">
        <v>47</v>
      </c>
      <c r="B50" s="37" t="s">
        <v>132</v>
      </c>
      <c r="C50" s="37" t="s">
        <v>14</v>
      </c>
      <c r="D50" s="26" t="s">
        <v>133</v>
      </c>
      <c r="E50" s="36"/>
      <c r="F50" s="42" t="s">
        <v>78</v>
      </c>
      <c r="G50" s="37" t="s">
        <v>68</v>
      </c>
      <c r="H50" s="37">
        <v>2026.12</v>
      </c>
      <c r="I50" s="37">
        <v>600</v>
      </c>
      <c r="J50" s="43"/>
      <c r="K50" s="39"/>
    </row>
    <row r="51" ht="17.5" customHeight="1" spans="1:11">
      <c r="A51" s="11">
        <v>48</v>
      </c>
      <c r="B51" s="6" t="s">
        <v>134</v>
      </c>
      <c r="C51" s="6" t="s">
        <v>14</v>
      </c>
      <c r="D51" s="36" t="s">
        <v>135</v>
      </c>
      <c r="E51" s="36" t="s">
        <v>136</v>
      </c>
      <c r="F51" s="6">
        <v>2023.12</v>
      </c>
      <c r="G51" s="37" t="s">
        <v>68</v>
      </c>
      <c r="H51" s="37">
        <v>2026.12</v>
      </c>
      <c r="I51" s="37">
        <v>600</v>
      </c>
      <c r="J51" s="38">
        <v>1800</v>
      </c>
      <c r="K51" s="39"/>
    </row>
    <row r="52" ht="17.5" customHeight="1" spans="1:11">
      <c r="A52" s="11">
        <v>49</v>
      </c>
      <c r="B52" s="37" t="s">
        <v>137</v>
      </c>
      <c r="C52" s="37" t="s">
        <v>14</v>
      </c>
      <c r="D52" s="26" t="s">
        <v>138</v>
      </c>
      <c r="E52" s="36"/>
      <c r="F52" s="37" t="s">
        <v>139</v>
      </c>
      <c r="G52" s="37" t="s">
        <v>68</v>
      </c>
      <c r="H52" s="37">
        <v>2026.12</v>
      </c>
      <c r="I52" s="37">
        <v>600</v>
      </c>
      <c r="J52" s="40"/>
      <c r="K52" s="39"/>
    </row>
    <row r="53" ht="15" customHeight="1" spans="1:11">
      <c r="A53" s="11">
        <v>50</v>
      </c>
      <c r="B53" s="37" t="s">
        <v>140</v>
      </c>
      <c r="C53" s="37" t="s">
        <v>14</v>
      </c>
      <c r="D53" s="26" t="s">
        <v>141</v>
      </c>
      <c r="E53" s="36"/>
      <c r="F53" s="37" t="s">
        <v>142</v>
      </c>
      <c r="G53" s="37" t="s">
        <v>68</v>
      </c>
      <c r="H53" s="37">
        <v>2026.12</v>
      </c>
      <c r="I53" s="37">
        <v>600</v>
      </c>
      <c r="J53" s="43"/>
      <c r="K53" s="39"/>
    </row>
    <row r="54" ht="13" customHeight="1" spans="1:11">
      <c r="A54" s="11">
        <v>51</v>
      </c>
      <c r="B54" s="26" t="s">
        <v>143</v>
      </c>
      <c r="C54" s="26" t="s">
        <v>14</v>
      </c>
      <c r="D54" s="26" t="s">
        <v>144</v>
      </c>
      <c r="E54" s="36" t="s">
        <v>145</v>
      </c>
      <c r="F54" s="36" t="s">
        <v>67</v>
      </c>
      <c r="G54" s="37" t="s">
        <v>68</v>
      </c>
      <c r="H54" s="37">
        <v>2026.12</v>
      </c>
      <c r="I54" s="37">
        <v>600</v>
      </c>
      <c r="J54" s="47">
        <v>600</v>
      </c>
      <c r="K54" s="39"/>
    </row>
    <row r="55" ht="13" customHeight="1" spans="1:11">
      <c r="A55" s="11">
        <v>52</v>
      </c>
      <c r="B55" s="26" t="s">
        <v>146</v>
      </c>
      <c r="C55" s="26" t="s">
        <v>14</v>
      </c>
      <c r="D55" s="26" t="s">
        <v>147</v>
      </c>
      <c r="E55" s="51" t="s">
        <v>148</v>
      </c>
      <c r="F55" s="36" t="s">
        <v>67</v>
      </c>
      <c r="G55" s="37" t="s">
        <v>68</v>
      </c>
      <c r="H55" s="37">
        <v>2026.12</v>
      </c>
      <c r="I55" s="37">
        <v>600</v>
      </c>
      <c r="J55" s="38">
        <v>10400</v>
      </c>
      <c r="K55" s="39"/>
    </row>
    <row r="56" ht="14" customHeight="1" spans="1:11">
      <c r="A56" s="11">
        <v>53</v>
      </c>
      <c r="B56" s="37" t="s">
        <v>149</v>
      </c>
      <c r="C56" s="37" t="s">
        <v>14</v>
      </c>
      <c r="D56" s="26" t="s">
        <v>150</v>
      </c>
      <c r="E56" s="52"/>
      <c r="F56" s="36" t="s">
        <v>67</v>
      </c>
      <c r="G56" s="37" t="s">
        <v>68</v>
      </c>
      <c r="H56" s="37">
        <v>2026.12</v>
      </c>
      <c r="I56" s="37">
        <v>600</v>
      </c>
      <c r="J56" s="40"/>
      <c r="K56" s="39"/>
    </row>
    <row r="57" ht="15" customHeight="1" spans="1:11">
      <c r="A57" s="11">
        <v>54</v>
      </c>
      <c r="B57" s="12" t="s">
        <v>151</v>
      </c>
      <c r="C57" s="12" t="s">
        <v>14</v>
      </c>
      <c r="D57" s="12" t="s">
        <v>100</v>
      </c>
      <c r="E57" s="53"/>
      <c r="F57" s="21" t="s">
        <v>52</v>
      </c>
      <c r="G57" s="15">
        <v>2026.9</v>
      </c>
      <c r="H57" s="15">
        <v>2026.12</v>
      </c>
      <c r="I57" s="15">
        <f>2350*3+2150</f>
        <v>9200</v>
      </c>
      <c r="J57" s="43"/>
      <c r="K57" s="33"/>
    </row>
    <row r="58" ht="17.5" customHeight="1" spans="1:11">
      <c r="A58" s="11">
        <v>55</v>
      </c>
      <c r="B58" s="26" t="s">
        <v>152</v>
      </c>
      <c r="C58" s="26" t="s">
        <v>14</v>
      </c>
      <c r="D58" s="26" t="s">
        <v>25</v>
      </c>
      <c r="E58" s="36" t="s">
        <v>153</v>
      </c>
      <c r="F58" s="36" t="s">
        <v>67</v>
      </c>
      <c r="G58" s="37" t="s">
        <v>68</v>
      </c>
      <c r="H58" s="37">
        <v>2026.12</v>
      </c>
      <c r="I58" s="37">
        <v>600</v>
      </c>
      <c r="J58" s="47">
        <v>600</v>
      </c>
      <c r="K58" s="39"/>
    </row>
    <row r="59" ht="17.5" customHeight="1" spans="1:11">
      <c r="A59" s="11">
        <v>56</v>
      </c>
      <c r="B59" s="26" t="s">
        <v>154</v>
      </c>
      <c r="C59" s="26" t="s">
        <v>14</v>
      </c>
      <c r="D59" s="26" t="s">
        <v>41</v>
      </c>
      <c r="E59" s="36" t="s">
        <v>155</v>
      </c>
      <c r="F59" s="37" t="s">
        <v>156</v>
      </c>
      <c r="G59" s="37" t="s">
        <v>68</v>
      </c>
      <c r="H59" s="37">
        <v>2026.12</v>
      </c>
      <c r="I59" s="37">
        <v>600</v>
      </c>
      <c r="J59" s="47">
        <v>600</v>
      </c>
      <c r="K59" s="39"/>
    </row>
    <row r="60" ht="17.5" customHeight="1" spans="1:11">
      <c r="A60" s="11">
        <v>57</v>
      </c>
      <c r="B60" s="26" t="s">
        <v>157</v>
      </c>
      <c r="C60" s="26" t="s">
        <v>14</v>
      </c>
      <c r="D60" s="26" t="s">
        <v>158</v>
      </c>
      <c r="E60" s="48" t="s">
        <v>159</v>
      </c>
      <c r="F60" s="36" t="s">
        <v>160</v>
      </c>
      <c r="G60" s="37" t="s">
        <v>68</v>
      </c>
      <c r="H60" s="37">
        <v>2026.12</v>
      </c>
      <c r="I60" s="37">
        <v>600</v>
      </c>
      <c r="J60" s="38">
        <v>1200</v>
      </c>
      <c r="K60" s="39"/>
    </row>
    <row r="61" ht="17.5" customHeight="1" spans="1:11">
      <c r="A61" s="11">
        <v>58</v>
      </c>
      <c r="B61" s="26" t="s">
        <v>161</v>
      </c>
      <c r="C61" s="26" t="s">
        <v>14</v>
      </c>
      <c r="D61" s="26" t="s">
        <v>162</v>
      </c>
      <c r="E61" s="50"/>
      <c r="F61" s="36" t="s">
        <v>160</v>
      </c>
      <c r="G61" s="37" t="s">
        <v>68</v>
      </c>
      <c r="H61" s="37">
        <v>2026.12</v>
      </c>
      <c r="I61" s="37">
        <v>600</v>
      </c>
      <c r="J61" s="43"/>
      <c r="K61" s="39"/>
    </row>
    <row r="62" ht="17.5" customHeight="1" spans="1:11">
      <c r="A62" s="11">
        <v>59</v>
      </c>
      <c r="B62" s="26" t="s">
        <v>163</v>
      </c>
      <c r="C62" s="26" t="s">
        <v>28</v>
      </c>
      <c r="D62" s="26" t="s">
        <v>164</v>
      </c>
      <c r="E62" s="36" t="s">
        <v>165</v>
      </c>
      <c r="F62" s="36" t="s">
        <v>166</v>
      </c>
      <c r="G62" s="37" t="s">
        <v>68</v>
      </c>
      <c r="H62" s="37">
        <v>2026.12</v>
      </c>
      <c r="I62" s="37">
        <v>600</v>
      </c>
      <c r="J62" s="47">
        <v>600</v>
      </c>
      <c r="K62" s="39"/>
    </row>
    <row r="63" ht="17.5" customHeight="1" spans="1:11">
      <c r="A63" s="11">
        <v>60</v>
      </c>
      <c r="B63" s="26" t="s">
        <v>167</v>
      </c>
      <c r="C63" s="26" t="s">
        <v>14</v>
      </c>
      <c r="D63" s="26" t="s">
        <v>168</v>
      </c>
      <c r="E63" s="36" t="s">
        <v>169</v>
      </c>
      <c r="F63" s="36" t="s">
        <v>67</v>
      </c>
      <c r="G63" s="37" t="s">
        <v>68</v>
      </c>
      <c r="H63" s="37">
        <v>2026.12</v>
      </c>
      <c r="I63" s="37">
        <v>600</v>
      </c>
      <c r="J63" s="47">
        <v>600</v>
      </c>
      <c r="K63" s="39"/>
    </row>
    <row r="64" ht="17.5" customHeight="1" spans="1:11">
      <c r="A64" s="11">
        <v>61</v>
      </c>
      <c r="B64" s="26" t="s">
        <v>170</v>
      </c>
      <c r="C64" s="26" t="s">
        <v>14</v>
      </c>
      <c r="D64" s="26" t="s">
        <v>171</v>
      </c>
      <c r="E64" s="48" t="s">
        <v>172</v>
      </c>
      <c r="F64" s="36" t="s">
        <v>67</v>
      </c>
      <c r="G64" s="37" t="s">
        <v>68</v>
      </c>
      <c r="H64" s="37">
        <v>2026.12</v>
      </c>
      <c r="I64" s="37">
        <v>600</v>
      </c>
      <c r="J64" s="38">
        <v>20200</v>
      </c>
      <c r="K64" s="39"/>
    </row>
    <row r="65" ht="17.5" customHeight="1" spans="1:11">
      <c r="A65" s="11">
        <v>62</v>
      </c>
      <c r="B65" s="26" t="s">
        <v>173</v>
      </c>
      <c r="C65" s="26" t="s">
        <v>14</v>
      </c>
      <c r="D65" s="26" t="s">
        <v>174</v>
      </c>
      <c r="E65" s="49"/>
      <c r="F65" s="36" t="s">
        <v>175</v>
      </c>
      <c r="G65" s="37" t="s">
        <v>68</v>
      </c>
      <c r="H65" s="37">
        <v>2026.12</v>
      </c>
      <c r="I65" s="37">
        <v>600</v>
      </c>
      <c r="J65" s="40"/>
      <c r="K65" s="39"/>
    </row>
    <row r="66" ht="17.5" customHeight="1" spans="1:11">
      <c r="A66" s="11">
        <v>63</v>
      </c>
      <c r="B66" s="36" t="s">
        <v>176</v>
      </c>
      <c r="C66" s="36" t="s">
        <v>14</v>
      </c>
      <c r="D66" s="36" t="s">
        <v>177</v>
      </c>
      <c r="E66" s="49"/>
      <c r="F66" s="36" t="s">
        <v>178</v>
      </c>
      <c r="G66" s="37" t="s">
        <v>68</v>
      </c>
      <c r="H66" s="37">
        <v>2026.12</v>
      </c>
      <c r="I66" s="37">
        <v>600</v>
      </c>
      <c r="J66" s="40"/>
      <c r="K66" s="39"/>
    </row>
    <row r="67" ht="17.5" customHeight="1" spans="1:11">
      <c r="A67" s="11">
        <v>64</v>
      </c>
      <c r="B67" s="12" t="s">
        <v>179</v>
      </c>
      <c r="C67" s="12" t="s">
        <v>14</v>
      </c>
      <c r="D67" s="12" t="s">
        <v>180</v>
      </c>
      <c r="E67" s="49"/>
      <c r="F67" s="14" t="s">
        <v>17</v>
      </c>
      <c r="G67" s="15">
        <v>2026.9</v>
      </c>
      <c r="H67" s="15">
        <v>2026.12</v>
      </c>
      <c r="I67" s="15">
        <f>2350*3+2150</f>
        <v>9200</v>
      </c>
      <c r="J67" s="40"/>
      <c r="K67" s="33"/>
    </row>
    <row r="68" ht="17.5" customHeight="1" spans="1:11">
      <c r="A68" s="11">
        <v>65</v>
      </c>
      <c r="B68" s="12" t="s">
        <v>181</v>
      </c>
      <c r="C68" s="12" t="s">
        <v>14</v>
      </c>
      <c r="D68" s="12" t="s">
        <v>182</v>
      </c>
      <c r="E68" s="50"/>
      <c r="F68" s="14" t="s">
        <v>17</v>
      </c>
      <c r="G68" s="15">
        <v>2026.9</v>
      </c>
      <c r="H68" s="15">
        <v>2026.12</v>
      </c>
      <c r="I68" s="15">
        <f>2350*3+2150</f>
        <v>9200</v>
      </c>
      <c r="J68" s="43"/>
      <c r="K68" s="33"/>
    </row>
    <row r="69" ht="17.5" customHeight="1" spans="1:11">
      <c r="A69" s="11">
        <v>66</v>
      </c>
      <c r="B69" s="37" t="s">
        <v>183</v>
      </c>
      <c r="C69" s="37" t="s">
        <v>14</v>
      </c>
      <c r="D69" s="26" t="s">
        <v>184</v>
      </c>
      <c r="E69" s="36" t="s">
        <v>185</v>
      </c>
      <c r="F69" s="41" t="s">
        <v>73</v>
      </c>
      <c r="G69" s="37" t="s">
        <v>68</v>
      </c>
      <c r="H69" s="37">
        <v>2026.12</v>
      </c>
      <c r="I69" s="37">
        <v>600</v>
      </c>
      <c r="J69" s="47">
        <v>600</v>
      </c>
      <c r="K69" s="39"/>
    </row>
    <row r="70" ht="17.5" customHeight="1" spans="1:11">
      <c r="A70" s="11">
        <v>67</v>
      </c>
      <c r="B70" s="26" t="s">
        <v>186</v>
      </c>
      <c r="C70" s="26" t="s">
        <v>28</v>
      </c>
      <c r="D70" s="26" t="s">
        <v>187</v>
      </c>
      <c r="E70" s="48" t="s">
        <v>188</v>
      </c>
      <c r="F70" s="36" t="s">
        <v>189</v>
      </c>
      <c r="G70" s="37" t="s">
        <v>68</v>
      </c>
      <c r="H70" s="37">
        <v>2026.12</v>
      </c>
      <c r="I70" s="37">
        <v>600</v>
      </c>
      <c r="J70" s="38">
        <v>20800</v>
      </c>
      <c r="K70" s="39"/>
    </row>
    <row r="71" ht="17.5" customHeight="1" spans="1:11">
      <c r="A71" s="11">
        <v>68</v>
      </c>
      <c r="B71" s="26" t="s">
        <v>190</v>
      </c>
      <c r="C71" s="26" t="s">
        <v>14</v>
      </c>
      <c r="D71" s="26" t="s">
        <v>54</v>
      </c>
      <c r="E71" s="49"/>
      <c r="F71" s="36" t="s">
        <v>191</v>
      </c>
      <c r="G71" s="37" t="s">
        <v>68</v>
      </c>
      <c r="H71" s="37">
        <v>2026.12</v>
      </c>
      <c r="I71" s="37">
        <v>600</v>
      </c>
      <c r="J71" s="40"/>
      <c r="K71" s="39"/>
    </row>
    <row r="72" ht="17.5" customHeight="1" spans="1:11">
      <c r="A72" s="11">
        <v>69</v>
      </c>
      <c r="B72" s="26" t="s">
        <v>192</v>
      </c>
      <c r="C72" s="26" t="s">
        <v>28</v>
      </c>
      <c r="D72" s="26" t="s">
        <v>193</v>
      </c>
      <c r="E72" s="49"/>
      <c r="F72" s="37" t="s">
        <v>194</v>
      </c>
      <c r="G72" s="37" t="s">
        <v>68</v>
      </c>
      <c r="H72" s="37">
        <v>2026.12</v>
      </c>
      <c r="I72" s="37">
        <v>600</v>
      </c>
      <c r="J72" s="40"/>
      <c r="K72" s="39"/>
    </row>
    <row r="73" ht="17.5" customHeight="1" spans="1:11">
      <c r="A73" s="11">
        <v>70</v>
      </c>
      <c r="B73" s="37" t="s">
        <v>195</v>
      </c>
      <c r="C73" s="37" t="s">
        <v>14</v>
      </c>
      <c r="D73" s="26" t="s">
        <v>196</v>
      </c>
      <c r="E73" s="49"/>
      <c r="F73" s="41" t="s">
        <v>73</v>
      </c>
      <c r="G73" s="37" t="s">
        <v>68</v>
      </c>
      <c r="H73" s="37">
        <v>2026.12</v>
      </c>
      <c r="I73" s="37">
        <v>600</v>
      </c>
      <c r="J73" s="40"/>
      <c r="K73" s="39"/>
    </row>
    <row r="74" ht="17.5" customHeight="1" spans="1:11">
      <c r="A74" s="11">
        <v>71</v>
      </c>
      <c r="B74" s="12" t="s">
        <v>197</v>
      </c>
      <c r="C74" s="12" t="s">
        <v>14</v>
      </c>
      <c r="D74" s="12" t="s">
        <v>198</v>
      </c>
      <c r="E74" s="49"/>
      <c r="F74" s="14" t="s">
        <v>17</v>
      </c>
      <c r="G74" s="15">
        <v>2026.9</v>
      </c>
      <c r="H74" s="15">
        <v>2026.12</v>
      </c>
      <c r="I74" s="15">
        <f>2350*3+2150</f>
        <v>9200</v>
      </c>
      <c r="J74" s="40"/>
      <c r="K74" s="33"/>
    </row>
    <row r="75" ht="17.5" customHeight="1" spans="1:11">
      <c r="A75" s="11">
        <v>72</v>
      </c>
      <c r="B75" s="12" t="s">
        <v>199</v>
      </c>
      <c r="C75" s="12" t="s">
        <v>14</v>
      </c>
      <c r="D75" s="12" t="s">
        <v>200</v>
      </c>
      <c r="E75" s="50"/>
      <c r="F75" s="14" t="s">
        <v>17</v>
      </c>
      <c r="G75" s="15">
        <v>2026.9</v>
      </c>
      <c r="H75" s="15">
        <v>2026.12</v>
      </c>
      <c r="I75" s="15">
        <f>2350*3+2150</f>
        <v>9200</v>
      </c>
      <c r="J75" s="43"/>
      <c r="K75" s="33"/>
    </row>
    <row r="76" ht="17.5" customHeight="1" spans="1:11">
      <c r="A76" s="11">
        <v>73</v>
      </c>
      <c r="B76" s="26" t="s">
        <v>201</v>
      </c>
      <c r="C76" s="26" t="s">
        <v>14</v>
      </c>
      <c r="D76" s="26" t="s">
        <v>202</v>
      </c>
      <c r="E76" s="48" t="s">
        <v>203</v>
      </c>
      <c r="F76" s="26" t="s">
        <v>204</v>
      </c>
      <c r="G76" s="37" t="s">
        <v>68</v>
      </c>
      <c r="H76" s="37">
        <v>2026.12</v>
      </c>
      <c r="I76" s="37">
        <v>600</v>
      </c>
      <c r="J76" s="38">
        <v>9800</v>
      </c>
      <c r="K76" s="39"/>
    </row>
    <row r="77" ht="17.5" customHeight="1" spans="1:11">
      <c r="A77" s="11">
        <v>74</v>
      </c>
      <c r="B77" s="12" t="s">
        <v>205</v>
      </c>
      <c r="C77" s="12" t="s">
        <v>14</v>
      </c>
      <c r="D77" s="12" t="s">
        <v>206</v>
      </c>
      <c r="E77" s="50"/>
      <c r="F77" s="12" t="s">
        <v>23</v>
      </c>
      <c r="G77" s="15">
        <v>2026.9</v>
      </c>
      <c r="H77" s="15">
        <v>2026.12</v>
      </c>
      <c r="I77" s="15">
        <f>2350*3+2150</f>
        <v>9200</v>
      </c>
      <c r="J77" s="43"/>
      <c r="K77" s="33"/>
    </row>
    <row r="78" ht="17.5" customHeight="1" spans="1:11">
      <c r="A78" s="11">
        <v>75</v>
      </c>
      <c r="B78" s="26" t="s">
        <v>207</v>
      </c>
      <c r="C78" s="26" t="s">
        <v>28</v>
      </c>
      <c r="D78" s="26" t="s">
        <v>208</v>
      </c>
      <c r="E78" s="36" t="s">
        <v>209</v>
      </c>
      <c r="F78" s="36" t="s">
        <v>67</v>
      </c>
      <c r="G78" s="37" t="s">
        <v>68</v>
      </c>
      <c r="H78" s="37">
        <v>2026.12</v>
      </c>
      <c r="I78" s="37">
        <v>600</v>
      </c>
      <c r="J78" s="38">
        <v>1200</v>
      </c>
      <c r="K78" s="39"/>
    </row>
    <row r="79" ht="17.5" customHeight="1" spans="1:11">
      <c r="A79" s="11">
        <v>76</v>
      </c>
      <c r="B79" s="26" t="s">
        <v>210</v>
      </c>
      <c r="C79" s="26" t="s">
        <v>14</v>
      </c>
      <c r="D79" s="26" t="s">
        <v>211</v>
      </c>
      <c r="E79" s="36"/>
      <c r="F79" s="36" t="s">
        <v>115</v>
      </c>
      <c r="G79" s="37" t="s">
        <v>68</v>
      </c>
      <c r="H79" s="37">
        <v>2026.12</v>
      </c>
      <c r="I79" s="37">
        <v>600</v>
      </c>
      <c r="J79" s="43"/>
      <c r="K79" s="39"/>
    </row>
    <row r="80" ht="17.5" customHeight="1" spans="1:11">
      <c r="A80" s="11">
        <v>77</v>
      </c>
      <c r="B80" s="26" t="s">
        <v>212</v>
      </c>
      <c r="C80" s="26" t="s">
        <v>14</v>
      </c>
      <c r="D80" s="26" t="s">
        <v>206</v>
      </c>
      <c r="E80" s="51" t="s">
        <v>213</v>
      </c>
      <c r="F80" s="36" t="s">
        <v>214</v>
      </c>
      <c r="G80" s="37" t="s">
        <v>68</v>
      </c>
      <c r="H80" s="37">
        <v>2026.12</v>
      </c>
      <c r="I80" s="37">
        <v>600</v>
      </c>
      <c r="J80" s="38">
        <v>11600</v>
      </c>
      <c r="K80" s="39"/>
    </row>
    <row r="81" ht="17.5" customHeight="1" spans="1:11">
      <c r="A81" s="11">
        <v>78</v>
      </c>
      <c r="B81" s="26" t="s">
        <v>215</v>
      </c>
      <c r="C81" s="26" t="s">
        <v>14</v>
      </c>
      <c r="D81" s="26" t="s">
        <v>216</v>
      </c>
      <c r="E81" s="52"/>
      <c r="F81" s="37" t="s">
        <v>217</v>
      </c>
      <c r="G81" s="37" t="s">
        <v>68</v>
      </c>
      <c r="H81" s="37">
        <v>2026.12</v>
      </c>
      <c r="I81" s="37">
        <v>600</v>
      </c>
      <c r="J81" s="40"/>
      <c r="K81" s="39"/>
    </row>
    <row r="82" ht="17.5" customHeight="1" spans="1:11">
      <c r="A82" s="11">
        <v>79</v>
      </c>
      <c r="B82" s="37" t="s">
        <v>218</v>
      </c>
      <c r="C82" s="26" t="s">
        <v>14</v>
      </c>
      <c r="D82" s="26" t="s">
        <v>219</v>
      </c>
      <c r="E82" s="52"/>
      <c r="F82" s="41" t="s">
        <v>73</v>
      </c>
      <c r="G82" s="37" t="s">
        <v>68</v>
      </c>
      <c r="H82" s="37">
        <v>2026.12</v>
      </c>
      <c r="I82" s="37">
        <v>600</v>
      </c>
      <c r="J82" s="40"/>
      <c r="K82" s="39"/>
    </row>
    <row r="83" ht="17.5" customHeight="1" spans="1:11">
      <c r="A83" s="11">
        <v>80</v>
      </c>
      <c r="B83" s="37" t="s">
        <v>220</v>
      </c>
      <c r="C83" s="37" t="s">
        <v>14</v>
      </c>
      <c r="D83" s="26" t="s">
        <v>221</v>
      </c>
      <c r="E83" s="52"/>
      <c r="F83" s="42" t="s">
        <v>222</v>
      </c>
      <c r="G83" s="37" t="s">
        <v>68</v>
      </c>
      <c r="H83" s="37">
        <v>2026.12</v>
      </c>
      <c r="I83" s="37">
        <v>600</v>
      </c>
      <c r="J83" s="40"/>
      <c r="K83" s="39"/>
    </row>
    <row r="84" ht="17.5" customHeight="1" spans="1:11">
      <c r="A84" s="11">
        <v>81</v>
      </c>
      <c r="B84" s="12" t="s">
        <v>223</v>
      </c>
      <c r="C84" s="12" t="s">
        <v>14</v>
      </c>
      <c r="D84" s="12" t="s">
        <v>224</v>
      </c>
      <c r="E84" s="53"/>
      <c r="F84" s="21" t="s">
        <v>52</v>
      </c>
      <c r="G84" s="15">
        <v>2026.9</v>
      </c>
      <c r="H84" s="15">
        <v>2026.12</v>
      </c>
      <c r="I84" s="15">
        <f>2350*3+2150</f>
        <v>9200</v>
      </c>
      <c r="J84" s="43"/>
      <c r="K84" s="33"/>
    </row>
    <row r="85" ht="17.5" customHeight="1" spans="1:11">
      <c r="A85" s="11">
        <v>82</v>
      </c>
      <c r="B85" s="36" t="s">
        <v>225</v>
      </c>
      <c r="C85" s="36" t="s">
        <v>14</v>
      </c>
      <c r="D85" s="36" t="s">
        <v>226</v>
      </c>
      <c r="E85" s="36" t="s">
        <v>227</v>
      </c>
      <c r="F85" s="36" t="s">
        <v>67</v>
      </c>
      <c r="G85" s="37" t="s">
        <v>68</v>
      </c>
      <c r="H85" s="37">
        <v>2026.12</v>
      </c>
      <c r="I85" s="37">
        <v>600</v>
      </c>
      <c r="J85" s="38">
        <v>1800</v>
      </c>
      <c r="K85" s="39"/>
    </row>
    <row r="86" ht="13" customHeight="1" spans="1:11">
      <c r="A86" s="11">
        <v>83</v>
      </c>
      <c r="B86" s="36" t="s">
        <v>228</v>
      </c>
      <c r="C86" s="36" t="s">
        <v>14</v>
      </c>
      <c r="D86" s="36" t="s">
        <v>200</v>
      </c>
      <c r="E86" s="36"/>
      <c r="F86" s="36" t="s">
        <v>194</v>
      </c>
      <c r="G86" s="37" t="s">
        <v>68</v>
      </c>
      <c r="H86" s="37">
        <v>2026.12</v>
      </c>
      <c r="I86" s="37">
        <v>600</v>
      </c>
      <c r="J86" s="40"/>
      <c r="K86" s="39"/>
    </row>
    <row r="87" ht="17.5" customHeight="1" spans="1:11">
      <c r="A87" s="11">
        <v>84</v>
      </c>
      <c r="B87" s="6" t="s">
        <v>229</v>
      </c>
      <c r="C87" s="6" t="s">
        <v>14</v>
      </c>
      <c r="D87" s="36" t="s">
        <v>230</v>
      </c>
      <c r="E87" s="36"/>
      <c r="F87" s="54" t="s">
        <v>78</v>
      </c>
      <c r="G87" s="37" t="s">
        <v>68</v>
      </c>
      <c r="H87" s="37">
        <v>2026.12</v>
      </c>
      <c r="I87" s="37">
        <v>600</v>
      </c>
      <c r="J87" s="43"/>
      <c r="K87" s="39"/>
    </row>
    <row r="88" ht="17.5" customHeight="1" spans="1:11">
      <c r="A88" s="11">
        <v>85</v>
      </c>
      <c r="B88" s="26" t="s">
        <v>231</v>
      </c>
      <c r="C88" s="26" t="s">
        <v>232</v>
      </c>
      <c r="D88" s="26" t="s">
        <v>233</v>
      </c>
      <c r="E88" s="48" t="s">
        <v>234</v>
      </c>
      <c r="F88" s="36" t="s">
        <v>194</v>
      </c>
      <c r="G88" s="37" t="s">
        <v>68</v>
      </c>
      <c r="H88" s="37">
        <v>2026.12</v>
      </c>
      <c r="I88" s="37">
        <v>600</v>
      </c>
      <c r="J88" s="38">
        <v>1800</v>
      </c>
      <c r="K88" s="39"/>
    </row>
    <row r="89" ht="17.5" customHeight="1" spans="1:11">
      <c r="A89" s="11">
        <v>86</v>
      </c>
      <c r="B89" s="37" t="s">
        <v>235</v>
      </c>
      <c r="C89" s="26" t="s">
        <v>232</v>
      </c>
      <c r="D89" s="26" t="s">
        <v>236</v>
      </c>
      <c r="E89" s="49"/>
      <c r="F89" s="41" t="s">
        <v>73</v>
      </c>
      <c r="G89" s="37" t="s">
        <v>68</v>
      </c>
      <c r="H89" s="37">
        <v>2026.12</v>
      </c>
      <c r="I89" s="37">
        <v>600</v>
      </c>
      <c r="J89" s="40"/>
      <c r="K89" s="39"/>
    </row>
    <row r="90" ht="17.5" customHeight="1" spans="1:11">
      <c r="A90" s="11">
        <v>87</v>
      </c>
      <c r="B90" s="37" t="s">
        <v>237</v>
      </c>
      <c r="C90" s="26" t="s">
        <v>232</v>
      </c>
      <c r="D90" s="26" t="s">
        <v>133</v>
      </c>
      <c r="E90" s="50"/>
      <c r="F90" s="41" t="s">
        <v>73</v>
      </c>
      <c r="G90" s="37" t="s">
        <v>68</v>
      </c>
      <c r="H90" s="37">
        <v>2026.12</v>
      </c>
      <c r="I90" s="37">
        <v>600</v>
      </c>
      <c r="J90" s="43"/>
      <c r="K90" s="39"/>
    </row>
    <row r="91" ht="17.5" customHeight="1" spans="1:11">
      <c r="A91" s="11">
        <v>88</v>
      </c>
      <c r="B91" s="26" t="s">
        <v>238</v>
      </c>
      <c r="C91" s="26" t="s">
        <v>14</v>
      </c>
      <c r="D91" s="26" t="s">
        <v>239</v>
      </c>
      <c r="E91" s="26" t="s">
        <v>240</v>
      </c>
      <c r="F91" s="36" t="s">
        <v>67</v>
      </c>
      <c r="G91" s="37" t="s">
        <v>68</v>
      </c>
      <c r="H91" s="37">
        <v>2026.12</v>
      </c>
      <c r="I91" s="37">
        <v>600</v>
      </c>
      <c r="J91" s="38">
        <v>3600</v>
      </c>
      <c r="K91" s="39"/>
    </row>
    <row r="92" ht="17.5" customHeight="1" spans="1:11">
      <c r="A92" s="11">
        <v>89</v>
      </c>
      <c r="B92" s="26" t="s">
        <v>241</v>
      </c>
      <c r="C92" s="26" t="s">
        <v>14</v>
      </c>
      <c r="D92" s="26" t="s">
        <v>242</v>
      </c>
      <c r="E92" s="26"/>
      <c r="F92" s="36" t="s">
        <v>67</v>
      </c>
      <c r="G92" s="37" t="s">
        <v>68</v>
      </c>
      <c r="H92" s="37">
        <v>2026.12</v>
      </c>
      <c r="I92" s="37">
        <v>600</v>
      </c>
      <c r="J92" s="40"/>
      <c r="K92" s="39"/>
    </row>
    <row r="93" ht="17.5" customHeight="1" spans="1:11">
      <c r="A93" s="11">
        <v>90</v>
      </c>
      <c r="B93" s="26" t="s">
        <v>243</v>
      </c>
      <c r="C93" s="26" t="s">
        <v>14</v>
      </c>
      <c r="D93" s="26" t="s">
        <v>244</v>
      </c>
      <c r="E93" s="26"/>
      <c r="F93" s="36" t="s">
        <v>245</v>
      </c>
      <c r="G93" s="37" t="s">
        <v>68</v>
      </c>
      <c r="H93" s="37">
        <v>2026.12</v>
      </c>
      <c r="I93" s="37">
        <v>600</v>
      </c>
      <c r="J93" s="40"/>
      <c r="K93" s="39"/>
    </row>
    <row r="94" ht="17.5" customHeight="1" spans="1:11">
      <c r="A94" s="11">
        <v>91</v>
      </c>
      <c r="B94" s="37" t="s">
        <v>246</v>
      </c>
      <c r="C94" s="26" t="s">
        <v>14</v>
      </c>
      <c r="D94" s="26" t="s">
        <v>247</v>
      </c>
      <c r="E94" s="26"/>
      <c r="F94" s="41" t="s">
        <v>73</v>
      </c>
      <c r="G94" s="37" t="s">
        <v>68</v>
      </c>
      <c r="H94" s="37">
        <v>2026.12</v>
      </c>
      <c r="I94" s="37">
        <v>600</v>
      </c>
      <c r="J94" s="40"/>
      <c r="K94" s="39"/>
    </row>
    <row r="95" ht="17.5" customHeight="1" spans="1:11">
      <c r="A95" s="11">
        <v>92</v>
      </c>
      <c r="B95" s="37" t="s">
        <v>248</v>
      </c>
      <c r="C95" s="37" t="s">
        <v>14</v>
      </c>
      <c r="D95" s="26" t="s">
        <v>65</v>
      </c>
      <c r="E95" s="26"/>
      <c r="F95" s="42" t="s">
        <v>78</v>
      </c>
      <c r="G95" s="37" t="s">
        <v>68</v>
      </c>
      <c r="H95" s="37">
        <v>2026.12</v>
      </c>
      <c r="I95" s="37">
        <v>600</v>
      </c>
      <c r="J95" s="40"/>
      <c r="K95" s="39"/>
    </row>
    <row r="96" ht="17.5" customHeight="1" spans="1:11">
      <c r="A96" s="11">
        <v>93</v>
      </c>
      <c r="B96" s="37" t="s">
        <v>249</v>
      </c>
      <c r="C96" s="37" t="s">
        <v>250</v>
      </c>
      <c r="D96" s="26" t="s">
        <v>251</v>
      </c>
      <c r="E96" s="26"/>
      <c r="F96" s="42" t="s">
        <v>78</v>
      </c>
      <c r="G96" s="37" t="s">
        <v>68</v>
      </c>
      <c r="H96" s="37">
        <v>2026.12</v>
      </c>
      <c r="I96" s="37">
        <v>600</v>
      </c>
      <c r="J96" s="43"/>
      <c r="K96" s="39"/>
    </row>
    <row r="97" ht="17.5" customHeight="1" spans="1:11">
      <c r="A97" s="11">
        <v>94</v>
      </c>
      <c r="B97" s="26" t="s">
        <v>252</v>
      </c>
      <c r="C97" s="26" t="s">
        <v>14</v>
      </c>
      <c r="D97" s="26" t="s">
        <v>253</v>
      </c>
      <c r="E97" s="36" t="s">
        <v>254</v>
      </c>
      <c r="F97" s="36" t="s">
        <v>255</v>
      </c>
      <c r="G97" s="37" t="s">
        <v>68</v>
      </c>
      <c r="H97" s="37">
        <v>2026.12</v>
      </c>
      <c r="I97" s="37">
        <v>600</v>
      </c>
      <c r="J97" s="47">
        <v>600</v>
      </c>
      <c r="K97" s="39"/>
    </row>
    <row r="98" ht="17.5" customHeight="1" spans="1:11">
      <c r="A98" s="11">
        <v>95</v>
      </c>
      <c r="B98" s="26" t="s">
        <v>256</v>
      </c>
      <c r="C98" s="26" t="s">
        <v>14</v>
      </c>
      <c r="D98" s="26" t="s">
        <v>91</v>
      </c>
      <c r="E98" s="36" t="s">
        <v>257</v>
      </c>
      <c r="F98" s="36" t="s">
        <v>67</v>
      </c>
      <c r="G98" s="37" t="s">
        <v>68</v>
      </c>
      <c r="H98" s="37">
        <v>2026.12</v>
      </c>
      <c r="I98" s="37">
        <v>600</v>
      </c>
      <c r="J98" s="38">
        <v>1200</v>
      </c>
      <c r="K98" s="39"/>
    </row>
    <row r="99" ht="17.5" customHeight="1" spans="1:11">
      <c r="A99" s="11">
        <v>96</v>
      </c>
      <c r="B99" s="26" t="s">
        <v>258</v>
      </c>
      <c r="C99" s="26" t="s">
        <v>14</v>
      </c>
      <c r="D99" s="26" t="s">
        <v>259</v>
      </c>
      <c r="E99" s="36"/>
      <c r="F99" s="36" t="s">
        <v>115</v>
      </c>
      <c r="G99" s="37" t="s">
        <v>68</v>
      </c>
      <c r="H99" s="37">
        <v>2026.12</v>
      </c>
      <c r="I99" s="37">
        <v>600</v>
      </c>
      <c r="J99" s="43"/>
      <c r="K99" s="39"/>
    </row>
    <row r="100" ht="17.5" customHeight="1" spans="1:11">
      <c r="A100" s="11">
        <v>97</v>
      </c>
      <c r="B100" s="36" t="s">
        <v>260</v>
      </c>
      <c r="C100" s="26" t="s">
        <v>14</v>
      </c>
      <c r="D100" s="36" t="s">
        <v>261</v>
      </c>
      <c r="E100" s="36" t="s">
        <v>262</v>
      </c>
      <c r="F100" s="37" t="s">
        <v>255</v>
      </c>
      <c r="G100" s="37" t="s">
        <v>68</v>
      </c>
      <c r="H100" s="37">
        <v>2026.12</v>
      </c>
      <c r="I100" s="37">
        <v>600</v>
      </c>
      <c r="J100" s="47">
        <v>600</v>
      </c>
      <c r="K100" s="39"/>
    </row>
    <row r="101" ht="17.5" customHeight="1" spans="1:11">
      <c r="A101" s="11">
        <v>98</v>
      </c>
      <c r="B101" s="26" t="s">
        <v>263</v>
      </c>
      <c r="C101" s="26" t="s">
        <v>14</v>
      </c>
      <c r="D101" s="26" t="s">
        <v>41</v>
      </c>
      <c r="E101" s="36" t="s">
        <v>264</v>
      </c>
      <c r="F101" s="37" t="s">
        <v>217</v>
      </c>
      <c r="G101" s="37" t="s">
        <v>68</v>
      </c>
      <c r="H101" s="37">
        <v>2026.12</v>
      </c>
      <c r="I101" s="37">
        <v>600</v>
      </c>
      <c r="J101" s="38">
        <v>1200</v>
      </c>
      <c r="K101" s="39"/>
    </row>
    <row r="102" ht="17.5" customHeight="1" spans="1:11">
      <c r="A102" s="11">
        <v>99</v>
      </c>
      <c r="B102" s="26" t="s">
        <v>265</v>
      </c>
      <c r="C102" s="26" t="s">
        <v>14</v>
      </c>
      <c r="D102" s="26" t="s">
        <v>41</v>
      </c>
      <c r="E102" s="36"/>
      <c r="F102" s="37" t="s">
        <v>217</v>
      </c>
      <c r="G102" s="37" t="s">
        <v>68</v>
      </c>
      <c r="H102" s="37">
        <v>2026.12</v>
      </c>
      <c r="I102" s="37">
        <v>600</v>
      </c>
      <c r="J102" s="43"/>
      <c r="K102" s="39"/>
    </row>
    <row r="103" ht="17.5" customHeight="1" spans="1:11">
      <c r="A103" s="11">
        <v>100</v>
      </c>
      <c r="B103" s="36" t="s">
        <v>266</v>
      </c>
      <c r="C103" s="36" t="s">
        <v>14</v>
      </c>
      <c r="D103" s="36" t="s">
        <v>267</v>
      </c>
      <c r="E103" s="36" t="s">
        <v>268</v>
      </c>
      <c r="F103" s="37" t="s">
        <v>217</v>
      </c>
      <c r="G103" s="37" t="s">
        <v>68</v>
      </c>
      <c r="H103" s="37">
        <v>2026.12</v>
      </c>
      <c r="I103" s="37">
        <v>600</v>
      </c>
      <c r="J103" s="47">
        <v>600</v>
      </c>
      <c r="K103" s="39"/>
    </row>
    <row r="104" ht="17.5" customHeight="1" spans="1:11">
      <c r="A104" s="11">
        <v>101</v>
      </c>
      <c r="B104" s="26" t="s">
        <v>269</v>
      </c>
      <c r="C104" s="26" t="s">
        <v>14</v>
      </c>
      <c r="D104" s="26" t="s">
        <v>54</v>
      </c>
      <c r="E104" s="48" t="s">
        <v>270</v>
      </c>
      <c r="F104" s="37" t="s">
        <v>217</v>
      </c>
      <c r="G104" s="37" t="s">
        <v>68</v>
      </c>
      <c r="H104" s="37">
        <v>2026.12</v>
      </c>
      <c r="I104" s="37">
        <v>600</v>
      </c>
      <c r="J104" s="38">
        <v>10400</v>
      </c>
      <c r="K104" s="39"/>
    </row>
    <row r="105" ht="17.5" customHeight="1" spans="1:11">
      <c r="A105" s="11">
        <v>102</v>
      </c>
      <c r="B105" s="37" t="s">
        <v>271</v>
      </c>
      <c r="C105" s="37" t="s">
        <v>14</v>
      </c>
      <c r="D105" s="26" t="s">
        <v>272</v>
      </c>
      <c r="E105" s="49"/>
      <c r="F105" s="42" t="s">
        <v>78</v>
      </c>
      <c r="G105" s="37" t="s">
        <v>68</v>
      </c>
      <c r="H105" s="37">
        <v>2026.12</v>
      </c>
      <c r="I105" s="37">
        <v>600</v>
      </c>
      <c r="J105" s="40"/>
      <c r="K105" s="39"/>
    </row>
    <row r="106" ht="17.5" customHeight="1" spans="1:11">
      <c r="A106" s="11">
        <v>103</v>
      </c>
      <c r="B106" s="12" t="s">
        <v>273</v>
      </c>
      <c r="C106" s="12" t="s">
        <v>14</v>
      </c>
      <c r="D106" s="12" t="s">
        <v>274</v>
      </c>
      <c r="E106" s="50"/>
      <c r="F106" s="14" t="s">
        <v>17</v>
      </c>
      <c r="G106" s="15">
        <v>2026.9</v>
      </c>
      <c r="H106" s="15">
        <v>2026.12</v>
      </c>
      <c r="I106" s="15">
        <f>2350*3+2150</f>
        <v>9200</v>
      </c>
      <c r="J106" s="43"/>
      <c r="K106" s="33"/>
    </row>
    <row r="107" ht="17.5" customHeight="1" spans="1:11">
      <c r="A107" s="11">
        <v>104</v>
      </c>
      <c r="B107" s="26" t="s">
        <v>275</v>
      </c>
      <c r="C107" s="26" t="s">
        <v>14</v>
      </c>
      <c r="D107" s="26" t="s">
        <v>276</v>
      </c>
      <c r="E107" s="48" t="s">
        <v>277</v>
      </c>
      <c r="F107" s="37" t="s">
        <v>217</v>
      </c>
      <c r="G107" s="37" t="s">
        <v>68</v>
      </c>
      <c r="H107" s="37">
        <v>2026.12</v>
      </c>
      <c r="I107" s="37">
        <v>600</v>
      </c>
      <c r="J107" s="38">
        <v>11000</v>
      </c>
      <c r="K107" s="39"/>
    </row>
    <row r="108" ht="17.5" customHeight="1" spans="1:11">
      <c r="A108" s="11">
        <v>105</v>
      </c>
      <c r="B108" s="37" t="s">
        <v>278</v>
      </c>
      <c r="C108" s="26" t="s">
        <v>14</v>
      </c>
      <c r="D108" s="26" t="s">
        <v>120</v>
      </c>
      <c r="E108" s="49"/>
      <c r="F108" s="41" t="s">
        <v>73</v>
      </c>
      <c r="G108" s="37" t="s">
        <v>68</v>
      </c>
      <c r="H108" s="37">
        <v>2026.12</v>
      </c>
      <c r="I108" s="37">
        <v>600</v>
      </c>
      <c r="J108" s="40"/>
      <c r="K108" s="39"/>
    </row>
    <row r="109" ht="17.5" customHeight="1" spans="1:11">
      <c r="A109" s="11">
        <v>106</v>
      </c>
      <c r="B109" s="37" t="s">
        <v>279</v>
      </c>
      <c r="C109" s="37" t="s">
        <v>14</v>
      </c>
      <c r="D109" s="26" t="s">
        <v>171</v>
      </c>
      <c r="E109" s="49"/>
      <c r="F109" s="42" t="s">
        <v>78</v>
      </c>
      <c r="G109" s="37" t="s">
        <v>68</v>
      </c>
      <c r="H109" s="37">
        <v>2026.12</v>
      </c>
      <c r="I109" s="37">
        <v>600</v>
      </c>
      <c r="J109" s="40"/>
      <c r="K109" s="39"/>
    </row>
    <row r="110" ht="17.5" customHeight="1" spans="1:11">
      <c r="A110" s="11">
        <v>107</v>
      </c>
      <c r="B110" s="12" t="s">
        <v>280</v>
      </c>
      <c r="C110" s="12" t="s">
        <v>14</v>
      </c>
      <c r="D110" s="12" t="s">
        <v>19</v>
      </c>
      <c r="E110" s="50"/>
      <c r="F110" s="14" t="s">
        <v>17</v>
      </c>
      <c r="G110" s="15">
        <v>2026.9</v>
      </c>
      <c r="H110" s="15">
        <v>2026.12</v>
      </c>
      <c r="I110" s="15">
        <f>2350*3+2150</f>
        <v>9200</v>
      </c>
      <c r="J110" s="43"/>
      <c r="K110" s="33"/>
    </row>
    <row r="111" ht="17.5" customHeight="1" spans="1:11">
      <c r="A111" s="11">
        <v>108</v>
      </c>
      <c r="B111" s="26" t="s">
        <v>281</v>
      </c>
      <c r="C111" s="26" t="s">
        <v>14</v>
      </c>
      <c r="D111" s="26" t="s">
        <v>282</v>
      </c>
      <c r="E111" s="48" t="s">
        <v>283</v>
      </c>
      <c r="F111" s="37" t="s">
        <v>194</v>
      </c>
      <c r="G111" s="37" t="s">
        <v>68</v>
      </c>
      <c r="H111" s="37">
        <v>2026.12</v>
      </c>
      <c r="I111" s="37">
        <v>600</v>
      </c>
      <c r="J111" s="38">
        <v>11000</v>
      </c>
      <c r="K111" s="39"/>
    </row>
    <row r="112" ht="17.5" customHeight="1" spans="1:11">
      <c r="A112" s="11">
        <v>109</v>
      </c>
      <c r="B112" s="26" t="s">
        <v>284</v>
      </c>
      <c r="C112" s="26" t="s">
        <v>14</v>
      </c>
      <c r="D112" s="26" t="s">
        <v>285</v>
      </c>
      <c r="E112" s="49"/>
      <c r="F112" s="37" t="s">
        <v>194</v>
      </c>
      <c r="G112" s="37" t="s">
        <v>68</v>
      </c>
      <c r="H112" s="37">
        <v>2026.12</v>
      </c>
      <c r="I112" s="37">
        <v>600</v>
      </c>
      <c r="J112" s="40"/>
      <c r="K112" s="39"/>
    </row>
    <row r="113" ht="17.5" customHeight="1" spans="1:11">
      <c r="A113" s="11">
        <v>110</v>
      </c>
      <c r="B113" s="26" t="s">
        <v>286</v>
      </c>
      <c r="C113" s="26" t="s">
        <v>28</v>
      </c>
      <c r="D113" s="26" t="s">
        <v>287</v>
      </c>
      <c r="E113" s="49"/>
      <c r="F113" s="37" t="s">
        <v>194</v>
      </c>
      <c r="G113" s="37" t="s">
        <v>68</v>
      </c>
      <c r="H113" s="37">
        <v>2026.12</v>
      </c>
      <c r="I113" s="37">
        <v>600</v>
      </c>
      <c r="J113" s="40"/>
      <c r="K113" s="39"/>
    </row>
    <row r="114" ht="17.5" customHeight="1" spans="1:11">
      <c r="A114" s="11">
        <v>111</v>
      </c>
      <c r="B114" s="12" t="s">
        <v>288</v>
      </c>
      <c r="C114" s="12" t="s">
        <v>28</v>
      </c>
      <c r="D114" s="12" t="s">
        <v>289</v>
      </c>
      <c r="E114" s="50"/>
      <c r="F114" s="21" t="s">
        <v>290</v>
      </c>
      <c r="G114" s="15">
        <v>2026.9</v>
      </c>
      <c r="H114" s="15">
        <v>2026.12</v>
      </c>
      <c r="I114" s="15">
        <f>2350*3+2150</f>
        <v>9200</v>
      </c>
      <c r="J114" s="43"/>
      <c r="K114" s="33"/>
    </row>
    <row r="115" ht="17.5" customHeight="1" spans="1:11">
      <c r="A115" s="11">
        <v>112</v>
      </c>
      <c r="B115" s="26" t="s">
        <v>291</v>
      </c>
      <c r="C115" s="26" t="s">
        <v>14</v>
      </c>
      <c r="D115" s="26" t="s">
        <v>292</v>
      </c>
      <c r="E115" s="26" t="s">
        <v>293</v>
      </c>
      <c r="F115" s="37" t="s">
        <v>294</v>
      </c>
      <c r="G115" s="37" t="s">
        <v>68</v>
      </c>
      <c r="H115" s="37">
        <v>2026.12</v>
      </c>
      <c r="I115" s="37">
        <v>600</v>
      </c>
      <c r="J115" s="38">
        <v>1200</v>
      </c>
      <c r="K115" s="39"/>
    </row>
    <row r="116" ht="17.5" customHeight="1" spans="1:11">
      <c r="A116" s="11">
        <v>113</v>
      </c>
      <c r="B116" s="37" t="s">
        <v>295</v>
      </c>
      <c r="C116" s="37" t="s">
        <v>14</v>
      </c>
      <c r="D116" s="26" t="s">
        <v>296</v>
      </c>
      <c r="E116" s="26"/>
      <c r="F116" s="42" t="s">
        <v>222</v>
      </c>
      <c r="G116" s="37" t="s">
        <v>68</v>
      </c>
      <c r="H116" s="37">
        <v>2026.12</v>
      </c>
      <c r="I116" s="37">
        <v>600</v>
      </c>
      <c r="J116" s="43"/>
      <c r="K116" s="39"/>
    </row>
    <row r="117" ht="17.5" customHeight="1" spans="1:11">
      <c r="A117" s="11">
        <v>114</v>
      </c>
      <c r="B117" s="37" t="s">
        <v>297</v>
      </c>
      <c r="C117" s="37" t="s">
        <v>28</v>
      </c>
      <c r="D117" s="26" t="s">
        <v>29</v>
      </c>
      <c r="E117" s="48" t="s">
        <v>298</v>
      </c>
      <c r="F117" s="41" t="s">
        <v>73</v>
      </c>
      <c r="G117" s="37" t="s">
        <v>68</v>
      </c>
      <c r="H117" s="37">
        <v>2026.12</v>
      </c>
      <c r="I117" s="37">
        <v>600</v>
      </c>
      <c r="J117" s="38">
        <v>2400</v>
      </c>
      <c r="K117" s="39"/>
    </row>
    <row r="118" ht="17.5" customHeight="1" spans="1:11">
      <c r="A118" s="11">
        <v>115</v>
      </c>
      <c r="B118" s="37" t="s">
        <v>299</v>
      </c>
      <c r="C118" s="37" t="s">
        <v>14</v>
      </c>
      <c r="D118" s="26" t="s">
        <v>300</v>
      </c>
      <c r="E118" s="49"/>
      <c r="F118" s="42" t="s">
        <v>78</v>
      </c>
      <c r="G118" s="37" t="s">
        <v>68</v>
      </c>
      <c r="H118" s="37">
        <v>2026.12</v>
      </c>
      <c r="I118" s="37">
        <v>600</v>
      </c>
      <c r="J118" s="40"/>
      <c r="K118" s="39"/>
    </row>
    <row r="119" ht="17.5" customHeight="1" spans="1:11">
      <c r="A119" s="11">
        <v>116</v>
      </c>
      <c r="B119" s="37" t="s">
        <v>301</v>
      </c>
      <c r="C119" s="37" t="s">
        <v>14</v>
      </c>
      <c r="D119" s="26" t="s">
        <v>180</v>
      </c>
      <c r="E119" s="49"/>
      <c r="F119" s="42" t="s">
        <v>78</v>
      </c>
      <c r="G119" s="37" t="s">
        <v>68</v>
      </c>
      <c r="H119" s="37">
        <v>2026.12</v>
      </c>
      <c r="I119" s="37">
        <v>600</v>
      </c>
      <c r="J119" s="40"/>
      <c r="K119" s="39"/>
    </row>
    <row r="120" ht="17.5" customHeight="1" spans="1:11">
      <c r="A120" s="11">
        <v>117</v>
      </c>
      <c r="B120" s="37" t="s">
        <v>302</v>
      </c>
      <c r="C120" s="37" t="s">
        <v>14</v>
      </c>
      <c r="D120" s="26" t="s">
        <v>303</v>
      </c>
      <c r="E120" s="50"/>
      <c r="F120" s="42" t="s">
        <v>78</v>
      </c>
      <c r="G120" s="37" t="s">
        <v>68</v>
      </c>
      <c r="H120" s="37">
        <v>2026.12</v>
      </c>
      <c r="I120" s="37">
        <v>600</v>
      </c>
      <c r="J120" s="43"/>
      <c r="K120" s="39"/>
    </row>
    <row r="121" ht="17.5" customHeight="1" spans="1:11">
      <c r="A121" s="11">
        <v>118</v>
      </c>
      <c r="B121" s="37" t="s">
        <v>304</v>
      </c>
      <c r="C121" s="37" t="s">
        <v>28</v>
      </c>
      <c r="D121" s="26" t="s">
        <v>305</v>
      </c>
      <c r="E121" s="51" t="s">
        <v>306</v>
      </c>
      <c r="F121" s="41" t="s">
        <v>73</v>
      </c>
      <c r="G121" s="37" t="s">
        <v>68</v>
      </c>
      <c r="H121" s="37">
        <v>2026.12</v>
      </c>
      <c r="I121" s="37">
        <v>600</v>
      </c>
      <c r="J121" s="38">
        <v>10400</v>
      </c>
      <c r="K121" s="39"/>
    </row>
    <row r="122" ht="17.5" customHeight="1" spans="1:11">
      <c r="A122" s="11">
        <v>119</v>
      </c>
      <c r="B122" s="6" t="s">
        <v>307</v>
      </c>
      <c r="C122" s="6" t="s">
        <v>28</v>
      </c>
      <c r="D122" s="36" t="s">
        <v>308</v>
      </c>
      <c r="E122" s="52"/>
      <c r="F122" s="42" t="s">
        <v>78</v>
      </c>
      <c r="G122" s="37" t="s">
        <v>68</v>
      </c>
      <c r="H122" s="37">
        <v>2026.12</v>
      </c>
      <c r="I122" s="37">
        <v>600</v>
      </c>
      <c r="J122" s="40"/>
      <c r="K122" s="39"/>
    </row>
    <row r="123" ht="17.5" customHeight="1" spans="1:11">
      <c r="A123" s="11">
        <v>120</v>
      </c>
      <c r="B123" s="12" t="s">
        <v>309</v>
      </c>
      <c r="C123" s="12" t="s">
        <v>14</v>
      </c>
      <c r="D123" s="12" t="s">
        <v>310</v>
      </c>
      <c r="E123" s="53"/>
      <c r="F123" s="21" t="s">
        <v>52</v>
      </c>
      <c r="G123" s="15">
        <v>2026.9</v>
      </c>
      <c r="H123" s="15">
        <v>2026.12</v>
      </c>
      <c r="I123" s="15">
        <f>2350*3+2150</f>
        <v>9200</v>
      </c>
      <c r="J123" s="43"/>
      <c r="K123" s="33"/>
    </row>
    <row r="124" ht="17.5" customHeight="1" spans="1:11">
      <c r="A124" s="11">
        <v>121</v>
      </c>
      <c r="B124" s="37" t="s">
        <v>311</v>
      </c>
      <c r="C124" s="37" t="s">
        <v>14</v>
      </c>
      <c r="D124" s="26" t="s">
        <v>276</v>
      </c>
      <c r="E124" s="26" t="s">
        <v>312</v>
      </c>
      <c r="F124" s="41" t="s">
        <v>73</v>
      </c>
      <c r="G124" s="37" t="s">
        <v>68</v>
      </c>
      <c r="H124" s="37">
        <v>2026.12</v>
      </c>
      <c r="I124" s="37">
        <v>600</v>
      </c>
      <c r="J124" s="47">
        <v>600</v>
      </c>
      <c r="K124" s="39"/>
    </row>
    <row r="125" ht="17.5" customHeight="1" spans="1:11">
      <c r="A125" s="11">
        <v>122</v>
      </c>
      <c r="B125" s="37" t="s">
        <v>313</v>
      </c>
      <c r="C125" s="37" t="s">
        <v>14</v>
      </c>
      <c r="D125" s="26" t="s">
        <v>41</v>
      </c>
      <c r="E125" s="36" t="s">
        <v>314</v>
      </c>
      <c r="F125" s="41" t="s">
        <v>73</v>
      </c>
      <c r="G125" s="37" t="s">
        <v>68</v>
      </c>
      <c r="H125" s="37">
        <v>2026.12</v>
      </c>
      <c r="I125" s="37">
        <v>600</v>
      </c>
      <c r="J125" s="47">
        <v>600</v>
      </c>
      <c r="K125" s="39"/>
    </row>
    <row r="126" ht="17.5" customHeight="1" spans="1:11">
      <c r="A126" s="11">
        <v>123</v>
      </c>
      <c r="B126" s="37" t="s">
        <v>315</v>
      </c>
      <c r="C126" s="37" t="s">
        <v>14</v>
      </c>
      <c r="D126" s="26" t="s">
        <v>316</v>
      </c>
      <c r="E126" s="26" t="s">
        <v>317</v>
      </c>
      <c r="F126" s="42" t="s">
        <v>82</v>
      </c>
      <c r="G126" s="37" t="s">
        <v>68</v>
      </c>
      <c r="H126" s="37">
        <v>2026.12</v>
      </c>
      <c r="I126" s="37">
        <v>600</v>
      </c>
      <c r="J126" s="38">
        <v>1200</v>
      </c>
      <c r="K126" s="39"/>
    </row>
    <row r="127" ht="17.5" customHeight="1" spans="1:11">
      <c r="A127" s="11">
        <v>124</v>
      </c>
      <c r="B127" s="37" t="s">
        <v>318</v>
      </c>
      <c r="C127" s="37" t="s">
        <v>14</v>
      </c>
      <c r="D127" s="26" t="s">
        <v>319</v>
      </c>
      <c r="E127" s="26"/>
      <c r="F127" s="42" t="s">
        <v>82</v>
      </c>
      <c r="G127" s="37" t="s">
        <v>68</v>
      </c>
      <c r="H127" s="37">
        <v>2026.12</v>
      </c>
      <c r="I127" s="37">
        <v>600</v>
      </c>
      <c r="J127" s="43"/>
      <c r="K127" s="39"/>
    </row>
    <row r="128" ht="17.5" customHeight="1" spans="1:11">
      <c r="A128" s="11">
        <v>125</v>
      </c>
      <c r="B128" s="37" t="s">
        <v>320</v>
      </c>
      <c r="C128" s="37" t="s">
        <v>28</v>
      </c>
      <c r="D128" s="26" t="s">
        <v>321</v>
      </c>
      <c r="E128" s="44" t="s">
        <v>322</v>
      </c>
      <c r="F128" s="42" t="s">
        <v>323</v>
      </c>
      <c r="G128" s="37" t="s">
        <v>68</v>
      </c>
      <c r="H128" s="37">
        <v>2026.12</v>
      </c>
      <c r="I128" s="37">
        <v>600</v>
      </c>
      <c r="J128" s="38">
        <v>28800</v>
      </c>
      <c r="K128" s="39"/>
    </row>
    <row r="129" ht="17.5" customHeight="1" spans="1:11">
      <c r="A129" s="11">
        <v>126</v>
      </c>
      <c r="B129" s="37" t="s">
        <v>324</v>
      </c>
      <c r="C129" s="37" t="s">
        <v>14</v>
      </c>
      <c r="D129" s="26" t="s">
        <v>319</v>
      </c>
      <c r="E129" s="45"/>
      <c r="F129" s="42" t="s">
        <v>323</v>
      </c>
      <c r="G129" s="37" t="s">
        <v>68</v>
      </c>
      <c r="H129" s="37">
        <v>2026.12</v>
      </c>
      <c r="I129" s="37">
        <v>600</v>
      </c>
      <c r="J129" s="40"/>
      <c r="K129" s="39"/>
    </row>
    <row r="130" ht="17.5" customHeight="1" spans="1:11">
      <c r="A130" s="11">
        <v>127</v>
      </c>
      <c r="B130" s="12" t="s">
        <v>325</v>
      </c>
      <c r="C130" s="12" t="s">
        <v>14</v>
      </c>
      <c r="D130" s="12" t="s">
        <v>184</v>
      </c>
      <c r="E130" s="45"/>
      <c r="F130" s="21" t="s">
        <v>290</v>
      </c>
      <c r="G130" s="15">
        <v>2026.9</v>
      </c>
      <c r="H130" s="15">
        <v>2026.12</v>
      </c>
      <c r="I130" s="15">
        <f>2350*3+2150</f>
        <v>9200</v>
      </c>
      <c r="J130" s="40"/>
      <c r="K130" s="33"/>
    </row>
    <row r="131" ht="17.5" customHeight="1" spans="1:11">
      <c r="A131" s="11">
        <v>128</v>
      </c>
      <c r="B131" s="12" t="s">
        <v>326</v>
      </c>
      <c r="C131" s="12" t="s">
        <v>14</v>
      </c>
      <c r="D131" s="12" t="s">
        <v>327</v>
      </c>
      <c r="E131" s="45"/>
      <c r="F131" s="23"/>
      <c r="G131" s="15">
        <v>2026.9</v>
      </c>
      <c r="H131" s="15">
        <v>2026.12</v>
      </c>
      <c r="I131" s="15">
        <f>2350*3+2150</f>
        <v>9200</v>
      </c>
      <c r="J131" s="40"/>
      <c r="K131" s="33"/>
    </row>
    <row r="132" ht="17.5" customHeight="1" spans="1:11">
      <c r="A132" s="11">
        <v>129</v>
      </c>
      <c r="B132" s="12" t="s">
        <v>328</v>
      </c>
      <c r="C132" s="12" t="s">
        <v>14</v>
      </c>
      <c r="D132" s="12" t="s">
        <v>180</v>
      </c>
      <c r="E132" s="46"/>
      <c r="F132" s="23"/>
      <c r="G132" s="15">
        <v>2026.9</v>
      </c>
      <c r="H132" s="15">
        <v>2026.12</v>
      </c>
      <c r="I132" s="15">
        <f>2350*3+2150</f>
        <v>9200</v>
      </c>
      <c r="J132" s="43"/>
      <c r="K132" s="33"/>
    </row>
    <row r="133" ht="17.5" customHeight="1" spans="1:11">
      <c r="A133" s="11">
        <v>130</v>
      </c>
      <c r="B133" s="37" t="s">
        <v>329</v>
      </c>
      <c r="C133" s="37" t="s">
        <v>14</v>
      </c>
      <c r="D133" s="26" t="s">
        <v>330</v>
      </c>
      <c r="E133" s="44" t="s">
        <v>331</v>
      </c>
      <c r="F133" s="42" t="s">
        <v>78</v>
      </c>
      <c r="G133" s="37" t="s">
        <v>68</v>
      </c>
      <c r="H133" s="37">
        <v>2026.12</v>
      </c>
      <c r="I133" s="37">
        <v>600</v>
      </c>
      <c r="J133" s="38">
        <v>9800</v>
      </c>
      <c r="K133" s="39"/>
    </row>
    <row r="134" ht="17.5" customHeight="1" spans="1:11">
      <c r="A134" s="11">
        <v>131</v>
      </c>
      <c r="B134" s="12" t="s">
        <v>332</v>
      </c>
      <c r="C134" s="12" t="s">
        <v>14</v>
      </c>
      <c r="D134" s="12" t="s">
        <v>333</v>
      </c>
      <c r="E134" s="46"/>
      <c r="F134" s="14" t="s">
        <v>17</v>
      </c>
      <c r="G134" s="15">
        <v>2026.9</v>
      </c>
      <c r="H134" s="15">
        <v>2026.12</v>
      </c>
      <c r="I134" s="15">
        <f>2350*3+2150</f>
        <v>9200</v>
      </c>
      <c r="J134" s="43"/>
      <c r="K134" s="33"/>
    </row>
    <row r="135" ht="17.5" customHeight="1" spans="1:11">
      <c r="A135" s="11">
        <v>132</v>
      </c>
      <c r="B135" s="37" t="s">
        <v>334</v>
      </c>
      <c r="C135" s="37" t="s">
        <v>14</v>
      </c>
      <c r="D135" s="26" t="s">
        <v>200</v>
      </c>
      <c r="E135" s="26" t="s">
        <v>335</v>
      </c>
      <c r="F135" s="42" t="s">
        <v>78</v>
      </c>
      <c r="G135" s="37" t="s">
        <v>68</v>
      </c>
      <c r="H135" s="37">
        <v>2026.12</v>
      </c>
      <c r="I135" s="37">
        <v>600</v>
      </c>
      <c r="J135" s="47">
        <v>600</v>
      </c>
      <c r="K135" s="39"/>
    </row>
    <row r="136" ht="17.5" customHeight="1" spans="1:11">
      <c r="A136" s="11">
        <v>133</v>
      </c>
      <c r="B136" s="37" t="s">
        <v>336</v>
      </c>
      <c r="C136" s="37" t="s">
        <v>14</v>
      </c>
      <c r="D136" s="26" t="s">
        <v>41</v>
      </c>
      <c r="E136" s="26" t="s">
        <v>337</v>
      </c>
      <c r="F136" s="42" t="s">
        <v>78</v>
      </c>
      <c r="G136" s="37" t="s">
        <v>68</v>
      </c>
      <c r="H136" s="37">
        <v>2026.12</v>
      </c>
      <c r="I136" s="37">
        <v>600</v>
      </c>
      <c r="J136" s="38">
        <v>1200</v>
      </c>
      <c r="K136" s="39"/>
    </row>
    <row r="137" ht="17.5" customHeight="1" spans="1:11">
      <c r="A137" s="11">
        <v>134</v>
      </c>
      <c r="B137" s="37" t="s">
        <v>338</v>
      </c>
      <c r="C137" s="37" t="s">
        <v>28</v>
      </c>
      <c r="D137" s="26" t="s">
        <v>339</v>
      </c>
      <c r="E137" s="26"/>
      <c r="F137" s="42" t="s">
        <v>78</v>
      </c>
      <c r="G137" s="37" t="s">
        <v>68</v>
      </c>
      <c r="H137" s="37">
        <v>2026.12</v>
      </c>
      <c r="I137" s="37">
        <v>600</v>
      </c>
      <c r="J137" s="43"/>
      <c r="K137" s="39"/>
    </row>
    <row r="138" ht="28" customHeight="1" spans="1:11">
      <c r="A138" s="11">
        <v>135</v>
      </c>
      <c r="B138" s="37" t="s">
        <v>340</v>
      </c>
      <c r="C138" s="37" t="s">
        <v>28</v>
      </c>
      <c r="D138" s="26" t="s">
        <v>341</v>
      </c>
      <c r="E138" s="26" t="s">
        <v>342</v>
      </c>
      <c r="F138" s="42" t="s">
        <v>78</v>
      </c>
      <c r="G138" s="37" t="s">
        <v>68</v>
      </c>
      <c r="H138" s="37">
        <v>2026.12</v>
      </c>
      <c r="I138" s="37">
        <v>600</v>
      </c>
      <c r="J138" s="47">
        <v>600</v>
      </c>
      <c r="K138" s="39"/>
    </row>
    <row r="139" ht="17.5" customHeight="1" spans="1:11">
      <c r="A139" s="11">
        <v>136</v>
      </c>
      <c r="B139" s="6" t="s">
        <v>334</v>
      </c>
      <c r="C139" s="37" t="s">
        <v>14</v>
      </c>
      <c r="D139" s="26" t="s">
        <v>343</v>
      </c>
      <c r="E139" s="48" t="s">
        <v>344</v>
      </c>
      <c r="F139" s="42" t="s">
        <v>78</v>
      </c>
      <c r="G139" s="37" t="s">
        <v>68</v>
      </c>
      <c r="H139" s="37">
        <v>2026.12</v>
      </c>
      <c r="I139" s="37">
        <v>600</v>
      </c>
      <c r="J139" s="38">
        <v>11600</v>
      </c>
      <c r="K139" s="39"/>
    </row>
    <row r="140" ht="17.5" customHeight="1" spans="1:11">
      <c r="A140" s="11">
        <v>137</v>
      </c>
      <c r="B140" s="37" t="s">
        <v>345</v>
      </c>
      <c r="C140" s="37" t="s">
        <v>14</v>
      </c>
      <c r="D140" s="26" t="s">
        <v>346</v>
      </c>
      <c r="E140" s="49"/>
      <c r="F140" s="42" t="s">
        <v>78</v>
      </c>
      <c r="G140" s="37" t="s">
        <v>68</v>
      </c>
      <c r="H140" s="37">
        <v>2026.12</v>
      </c>
      <c r="I140" s="37">
        <v>600</v>
      </c>
      <c r="J140" s="40"/>
      <c r="K140" s="39"/>
    </row>
    <row r="141" ht="17.5" customHeight="1" spans="1:11">
      <c r="A141" s="11">
        <v>138</v>
      </c>
      <c r="B141" s="37" t="s">
        <v>347</v>
      </c>
      <c r="C141" s="37" t="s">
        <v>28</v>
      </c>
      <c r="D141" s="26" t="s">
        <v>348</v>
      </c>
      <c r="E141" s="49"/>
      <c r="F141" s="42" t="s">
        <v>78</v>
      </c>
      <c r="G141" s="37" t="s">
        <v>68</v>
      </c>
      <c r="H141" s="37">
        <v>2026.12</v>
      </c>
      <c r="I141" s="37">
        <v>600</v>
      </c>
      <c r="J141" s="40"/>
      <c r="K141" s="39"/>
    </row>
    <row r="142" ht="15" customHeight="1" spans="1:11">
      <c r="A142" s="11">
        <v>139</v>
      </c>
      <c r="B142" s="26" t="s">
        <v>349</v>
      </c>
      <c r="C142" s="37" t="s">
        <v>14</v>
      </c>
      <c r="D142" s="26" t="s">
        <v>303</v>
      </c>
      <c r="E142" s="49"/>
      <c r="F142" s="37" t="s">
        <v>350</v>
      </c>
      <c r="G142" s="37" t="s">
        <v>68</v>
      </c>
      <c r="H142" s="37">
        <v>2026.12</v>
      </c>
      <c r="I142" s="37">
        <v>600</v>
      </c>
      <c r="J142" s="40"/>
      <c r="K142" s="39"/>
    </row>
    <row r="143" ht="14" customHeight="1" spans="1:11">
      <c r="A143" s="11">
        <v>140</v>
      </c>
      <c r="B143" s="12" t="s">
        <v>351</v>
      </c>
      <c r="C143" s="12" t="s">
        <v>14</v>
      </c>
      <c r="D143" s="12" t="s">
        <v>352</v>
      </c>
      <c r="E143" s="50"/>
      <c r="F143" s="21" t="s">
        <v>290</v>
      </c>
      <c r="G143" s="15">
        <v>2026.9</v>
      </c>
      <c r="H143" s="15">
        <v>2026.12</v>
      </c>
      <c r="I143" s="15">
        <f>2350*3+2150</f>
        <v>9200</v>
      </c>
      <c r="J143" s="43"/>
      <c r="K143" s="33"/>
    </row>
    <row r="144" ht="12" customHeight="1" spans="1:11">
      <c r="A144" s="11">
        <v>141</v>
      </c>
      <c r="B144" s="37" t="s">
        <v>353</v>
      </c>
      <c r="C144" s="37" t="s">
        <v>14</v>
      </c>
      <c r="D144" s="26" t="s">
        <v>354</v>
      </c>
      <c r="E144" s="48" t="s">
        <v>355</v>
      </c>
      <c r="F144" s="42" t="s">
        <v>78</v>
      </c>
      <c r="G144" s="37" t="s">
        <v>68</v>
      </c>
      <c r="H144" s="37">
        <v>2026.12</v>
      </c>
      <c r="I144" s="37">
        <v>600</v>
      </c>
      <c r="J144" s="38">
        <v>10400</v>
      </c>
      <c r="K144" s="39"/>
    </row>
    <row r="145" ht="14" customHeight="1" spans="1:11">
      <c r="A145" s="11">
        <v>142</v>
      </c>
      <c r="B145" s="37" t="s">
        <v>356</v>
      </c>
      <c r="C145" s="37" t="s">
        <v>14</v>
      </c>
      <c r="D145" s="26" t="s">
        <v>357</v>
      </c>
      <c r="E145" s="49"/>
      <c r="F145" s="42" t="s">
        <v>78</v>
      </c>
      <c r="G145" s="37" t="s">
        <v>68</v>
      </c>
      <c r="H145" s="37">
        <v>2026.12</v>
      </c>
      <c r="I145" s="37">
        <v>600</v>
      </c>
      <c r="J145" s="40"/>
      <c r="K145" s="39"/>
    </row>
    <row r="146" ht="17.5" customHeight="1" spans="1:11">
      <c r="A146" s="11">
        <v>143</v>
      </c>
      <c r="B146" s="12" t="s">
        <v>358</v>
      </c>
      <c r="C146" s="12" t="s">
        <v>14</v>
      </c>
      <c r="D146" s="12" t="s">
        <v>80</v>
      </c>
      <c r="E146" s="50"/>
      <c r="F146" s="12" t="s">
        <v>359</v>
      </c>
      <c r="G146" s="15">
        <v>2026.9</v>
      </c>
      <c r="H146" s="15">
        <v>2026.12</v>
      </c>
      <c r="I146" s="15">
        <f>2350*3+2150</f>
        <v>9200</v>
      </c>
      <c r="J146" s="43"/>
      <c r="K146" s="33"/>
    </row>
    <row r="147" ht="17.5" customHeight="1" spans="1:11">
      <c r="A147" s="11">
        <v>144</v>
      </c>
      <c r="B147" s="26" t="s">
        <v>360</v>
      </c>
      <c r="C147" s="26" t="s">
        <v>14</v>
      </c>
      <c r="D147" s="26" t="s">
        <v>91</v>
      </c>
      <c r="E147" s="48" t="s">
        <v>361</v>
      </c>
      <c r="F147" s="42" t="s">
        <v>78</v>
      </c>
      <c r="G147" s="37" t="s">
        <v>68</v>
      </c>
      <c r="H147" s="37">
        <v>2026.12</v>
      </c>
      <c r="I147" s="37">
        <v>600</v>
      </c>
      <c r="J147" s="38">
        <v>19600</v>
      </c>
      <c r="K147" s="39"/>
    </row>
    <row r="148" ht="17.5" customHeight="1" spans="1:11">
      <c r="A148" s="11">
        <v>145</v>
      </c>
      <c r="B148" s="26" t="s">
        <v>362</v>
      </c>
      <c r="C148" s="26" t="s">
        <v>14</v>
      </c>
      <c r="D148" s="26" t="s">
        <v>363</v>
      </c>
      <c r="E148" s="49"/>
      <c r="F148" s="42" t="s">
        <v>78</v>
      </c>
      <c r="G148" s="37" t="s">
        <v>68</v>
      </c>
      <c r="H148" s="37">
        <v>2026.12</v>
      </c>
      <c r="I148" s="37">
        <v>600</v>
      </c>
      <c r="J148" s="40"/>
      <c r="K148" s="39"/>
    </row>
    <row r="149" ht="17.5" customHeight="1" spans="1:11">
      <c r="A149" s="11">
        <v>146</v>
      </c>
      <c r="B149" s="12" t="s">
        <v>364</v>
      </c>
      <c r="C149" s="12" t="s">
        <v>14</v>
      </c>
      <c r="D149" s="12" t="s">
        <v>365</v>
      </c>
      <c r="E149" s="49"/>
      <c r="F149" s="21" t="s">
        <v>52</v>
      </c>
      <c r="G149" s="15">
        <v>2026.9</v>
      </c>
      <c r="H149" s="15">
        <v>2026.12</v>
      </c>
      <c r="I149" s="15">
        <f>2350*3+2150</f>
        <v>9200</v>
      </c>
      <c r="J149" s="40"/>
      <c r="K149" s="33"/>
    </row>
    <row r="150" ht="17.5" customHeight="1" spans="1:11">
      <c r="A150" s="11">
        <v>147</v>
      </c>
      <c r="B150" s="12" t="s">
        <v>366</v>
      </c>
      <c r="C150" s="12" t="s">
        <v>14</v>
      </c>
      <c r="D150" s="12" t="s">
        <v>367</v>
      </c>
      <c r="E150" s="50"/>
      <c r="F150" s="21" t="s">
        <v>52</v>
      </c>
      <c r="G150" s="15">
        <v>2026.9</v>
      </c>
      <c r="H150" s="15">
        <v>2026.12</v>
      </c>
      <c r="I150" s="15">
        <f>2350*3+2150</f>
        <v>9200</v>
      </c>
      <c r="J150" s="43"/>
      <c r="K150" s="33"/>
    </row>
    <row r="151" ht="17.5" customHeight="1" spans="1:11">
      <c r="A151" s="11">
        <v>148</v>
      </c>
      <c r="B151" s="37" t="s">
        <v>368</v>
      </c>
      <c r="C151" s="37" t="s">
        <v>28</v>
      </c>
      <c r="D151" s="26" t="s">
        <v>29</v>
      </c>
      <c r="E151" s="36" t="s">
        <v>369</v>
      </c>
      <c r="F151" s="42" t="s">
        <v>78</v>
      </c>
      <c r="G151" s="37" t="s">
        <v>68</v>
      </c>
      <c r="H151" s="37">
        <v>2026.12</v>
      </c>
      <c r="I151" s="37">
        <v>600</v>
      </c>
      <c r="J151" s="47">
        <v>600</v>
      </c>
      <c r="K151" s="39"/>
    </row>
    <row r="152" ht="17.5" customHeight="1" spans="1:11">
      <c r="A152" s="11">
        <v>149</v>
      </c>
      <c r="B152" s="37" t="s">
        <v>370</v>
      </c>
      <c r="C152" s="37" t="s">
        <v>14</v>
      </c>
      <c r="D152" s="26" t="s">
        <v>371</v>
      </c>
      <c r="E152" s="36" t="s">
        <v>372</v>
      </c>
      <c r="F152" s="42" t="s">
        <v>78</v>
      </c>
      <c r="G152" s="37" t="s">
        <v>68</v>
      </c>
      <c r="H152" s="37">
        <v>2026.12</v>
      </c>
      <c r="I152" s="37">
        <v>600</v>
      </c>
      <c r="J152" s="47">
        <v>600</v>
      </c>
      <c r="K152" s="39"/>
    </row>
    <row r="153" ht="17.5" customHeight="1" spans="1:11">
      <c r="A153" s="11">
        <v>150</v>
      </c>
      <c r="B153" s="37" t="s">
        <v>373</v>
      </c>
      <c r="C153" s="37" t="s">
        <v>28</v>
      </c>
      <c r="D153" s="26" t="s">
        <v>374</v>
      </c>
      <c r="E153" s="36" t="s">
        <v>375</v>
      </c>
      <c r="F153" s="42" t="s">
        <v>78</v>
      </c>
      <c r="G153" s="37" t="s">
        <v>68</v>
      </c>
      <c r="H153" s="37">
        <v>2026.12</v>
      </c>
      <c r="I153" s="37">
        <v>600</v>
      </c>
      <c r="J153" s="47">
        <v>600</v>
      </c>
      <c r="K153" s="39"/>
    </row>
    <row r="154" ht="17.5" customHeight="1" spans="1:11">
      <c r="A154" s="11">
        <v>151</v>
      </c>
      <c r="B154" s="37" t="s">
        <v>376</v>
      </c>
      <c r="C154" s="37" t="s">
        <v>14</v>
      </c>
      <c r="D154" s="26" t="s">
        <v>371</v>
      </c>
      <c r="E154" s="36" t="s">
        <v>377</v>
      </c>
      <c r="F154" s="42" t="s">
        <v>78</v>
      </c>
      <c r="G154" s="37" t="s">
        <v>68</v>
      </c>
      <c r="H154" s="37">
        <v>2026.12</v>
      </c>
      <c r="I154" s="37">
        <v>600</v>
      </c>
      <c r="J154" s="38">
        <v>1200</v>
      </c>
      <c r="K154" s="39"/>
    </row>
    <row r="155" ht="17.5" customHeight="1" spans="1:11">
      <c r="A155" s="11">
        <v>152</v>
      </c>
      <c r="B155" s="26" t="s">
        <v>378</v>
      </c>
      <c r="C155" s="26" t="s">
        <v>14</v>
      </c>
      <c r="D155" s="26" t="s">
        <v>19</v>
      </c>
      <c r="E155" s="36"/>
      <c r="F155" s="36" t="s">
        <v>67</v>
      </c>
      <c r="G155" s="37" t="s">
        <v>68</v>
      </c>
      <c r="H155" s="37">
        <v>2026.12</v>
      </c>
      <c r="I155" s="37">
        <v>600</v>
      </c>
      <c r="J155" s="43"/>
      <c r="K155" s="39"/>
    </row>
    <row r="156" ht="17.5" customHeight="1" spans="1:11">
      <c r="A156" s="11">
        <v>153</v>
      </c>
      <c r="B156" s="37" t="s">
        <v>379</v>
      </c>
      <c r="C156" s="37" t="s">
        <v>14</v>
      </c>
      <c r="D156" s="26" t="s">
        <v>380</v>
      </c>
      <c r="E156" s="26" t="s">
        <v>381</v>
      </c>
      <c r="F156" s="42" t="s">
        <v>78</v>
      </c>
      <c r="G156" s="37" t="s">
        <v>68</v>
      </c>
      <c r="H156" s="37">
        <v>2026.12</v>
      </c>
      <c r="I156" s="37">
        <v>600</v>
      </c>
      <c r="J156" s="47">
        <v>600</v>
      </c>
      <c r="K156" s="39"/>
    </row>
    <row r="157" ht="17.5" customHeight="1" spans="1:11">
      <c r="A157" s="11">
        <v>154</v>
      </c>
      <c r="B157" s="37" t="s">
        <v>382</v>
      </c>
      <c r="C157" s="37" t="s">
        <v>14</v>
      </c>
      <c r="D157" s="26" t="s">
        <v>383</v>
      </c>
      <c r="E157" s="36" t="s">
        <v>384</v>
      </c>
      <c r="F157" s="42" t="s">
        <v>78</v>
      </c>
      <c r="G157" s="37" t="s">
        <v>68</v>
      </c>
      <c r="H157" s="37">
        <v>2026.12</v>
      </c>
      <c r="I157" s="37">
        <v>600</v>
      </c>
      <c r="J157" s="47">
        <v>600</v>
      </c>
      <c r="K157" s="39"/>
    </row>
    <row r="158" ht="17.5" customHeight="1" spans="1:11">
      <c r="A158" s="11">
        <v>155</v>
      </c>
      <c r="B158" s="37" t="s">
        <v>385</v>
      </c>
      <c r="C158" s="37" t="s">
        <v>14</v>
      </c>
      <c r="D158" s="26" t="s">
        <v>177</v>
      </c>
      <c r="E158" s="48" t="s">
        <v>386</v>
      </c>
      <c r="F158" s="42" t="s">
        <v>387</v>
      </c>
      <c r="G158" s="37" t="s">
        <v>68</v>
      </c>
      <c r="H158" s="37">
        <v>2026.12</v>
      </c>
      <c r="I158" s="37">
        <v>600</v>
      </c>
      <c r="J158" s="38">
        <v>9800</v>
      </c>
      <c r="K158" s="39"/>
    </row>
    <row r="159" ht="17.5" customHeight="1" spans="1:11">
      <c r="A159" s="11">
        <v>156</v>
      </c>
      <c r="B159" s="12" t="s">
        <v>388</v>
      </c>
      <c r="C159" s="12" t="s">
        <v>28</v>
      </c>
      <c r="D159" s="12" t="s">
        <v>389</v>
      </c>
      <c r="E159" s="50"/>
      <c r="F159" s="12" t="s">
        <v>23</v>
      </c>
      <c r="G159" s="15">
        <v>2026.9</v>
      </c>
      <c r="H159" s="15">
        <v>2026.12</v>
      </c>
      <c r="I159" s="15">
        <f>2350*3+2150</f>
        <v>9200</v>
      </c>
      <c r="J159" s="43"/>
      <c r="K159" s="33"/>
    </row>
    <row r="160" ht="17.5" customHeight="1" spans="1:11">
      <c r="A160" s="11">
        <v>157</v>
      </c>
      <c r="B160" s="6" t="s">
        <v>390</v>
      </c>
      <c r="C160" s="37" t="s">
        <v>14</v>
      </c>
      <c r="D160" s="26" t="s">
        <v>391</v>
      </c>
      <c r="E160" s="26" t="s">
        <v>392</v>
      </c>
      <c r="F160" s="42" t="s">
        <v>393</v>
      </c>
      <c r="G160" s="37" t="s">
        <v>68</v>
      </c>
      <c r="H160" s="37">
        <v>2026.12</v>
      </c>
      <c r="I160" s="37">
        <v>600</v>
      </c>
      <c r="J160" s="47">
        <v>600</v>
      </c>
      <c r="K160" s="39"/>
    </row>
    <row r="161" ht="17.5" customHeight="1" spans="1:11">
      <c r="A161" s="11">
        <v>158</v>
      </c>
      <c r="B161" s="6" t="s">
        <v>394</v>
      </c>
      <c r="C161" s="6" t="s">
        <v>14</v>
      </c>
      <c r="D161" s="36" t="s">
        <v>395</v>
      </c>
      <c r="E161" s="51" t="s">
        <v>396</v>
      </c>
      <c r="F161" s="42" t="s">
        <v>78</v>
      </c>
      <c r="G161" s="37" t="s">
        <v>68</v>
      </c>
      <c r="H161" s="37">
        <v>2026.12</v>
      </c>
      <c r="I161" s="37">
        <v>600</v>
      </c>
      <c r="J161" s="38">
        <v>11000</v>
      </c>
      <c r="K161" s="39"/>
    </row>
    <row r="162" ht="17.5" customHeight="1" spans="1:11">
      <c r="A162" s="11">
        <v>159</v>
      </c>
      <c r="B162" s="37" t="s">
        <v>397</v>
      </c>
      <c r="C162" s="37" t="s">
        <v>14</v>
      </c>
      <c r="D162" s="26" t="s">
        <v>380</v>
      </c>
      <c r="E162" s="52"/>
      <c r="F162" s="42" t="s">
        <v>222</v>
      </c>
      <c r="G162" s="37" t="s">
        <v>68</v>
      </c>
      <c r="H162" s="37">
        <v>2026.12</v>
      </c>
      <c r="I162" s="37">
        <v>600</v>
      </c>
      <c r="J162" s="40"/>
      <c r="K162" s="39"/>
    </row>
    <row r="163" ht="17.5" customHeight="1" spans="1:11">
      <c r="A163" s="11">
        <v>160</v>
      </c>
      <c r="B163" s="37" t="s">
        <v>398</v>
      </c>
      <c r="C163" s="37" t="s">
        <v>14</v>
      </c>
      <c r="D163" s="26" t="s">
        <v>399</v>
      </c>
      <c r="E163" s="52"/>
      <c r="F163" s="42" t="s">
        <v>222</v>
      </c>
      <c r="G163" s="37" t="s">
        <v>68</v>
      </c>
      <c r="H163" s="37">
        <v>2026.12</v>
      </c>
      <c r="I163" s="37">
        <v>600</v>
      </c>
      <c r="J163" s="40"/>
      <c r="K163" s="39"/>
    </row>
    <row r="164" ht="17.5" customHeight="1" spans="1:11">
      <c r="A164" s="11">
        <v>161</v>
      </c>
      <c r="B164" s="12" t="s">
        <v>400</v>
      </c>
      <c r="C164" s="12" t="s">
        <v>14</v>
      </c>
      <c r="D164" s="12" t="s">
        <v>25</v>
      </c>
      <c r="E164" s="53"/>
      <c r="F164" s="12" t="s">
        <v>359</v>
      </c>
      <c r="G164" s="15">
        <v>2026.9</v>
      </c>
      <c r="H164" s="15">
        <v>2026.12</v>
      </c>
      <c r="I164" s="15">
        <f>2350*3+2150</f>
        <v>9200</v>
      </c>
      <c r="J164" s="43"/>
      <c r="K164" s="33"/>
    </row>
    <row r="165" ht="17.5" customHeight="1" spans="1:11">
      <c r="A165" s="11">
        <v>162</v>
      </c>
      <c r="B165" s="37" t="s">
        <v>401</v>
      </c>
      <c r="C165" s="37" t="s">
        <v>14</v>
      </c>
      <c r="D165" s="26" t="s">
        <v>50</v>
      </c>
      <c r="E165" s="36" t="s">
        <v>402</v>
      </c>
      <c r="F165" s="42" t="s">
        <v>222</v>
      </c>
      <c r="G165" s="37" t="s">
        <v>68</v>
      </c>
      <c r="H165" s="37">
        <v>2026.12</v>
      </c>
      <c r="I165" s="37">
        <v>600</v>
      </c>
      <c r="J165" s="38">
        <v>3000</v>
      </c>
      <c r="K165" s="39"/>
    </row>
    <row r="166" ht="17.5" customHeight="1" spans="1:11">
      <c r="A166" s="11">
        <v>163</v>
      </c>
      <c r="B166" s="37" t="s">
        <v>403</v>
      </c>
      <c r="C166" s="37" t="s">
        <v>14</v>
      </c>
      <c r="D166" s="26" t="s">
        <v>100</v>
      </c>
      <c r="E166" s="36"/>
      <c r="F166" s="42" t="s">
        <v>222</v>
      </c>
      <c r="G166" s="37" t="s">
        <v>68</v>
      </c>
      <c r="H166" s="37">
        <v>2026.12</v>
      </c>
      <c r="I166" s="37">
        <v>600</v>
      </c>
      <c r="J166" s="40"/>
      <c r="K166" s="39"/>
    </row>
    <row r="167" ht="17.5" customHeight="1" spans="1:11">
      <c r="A167" s="11">
        <v>164</v>
      </c>
      <c r="B167" s="37" t="s">
        <v>404</v>
      </c>
      <c r="C167" s="37" t="s">
        <v>14</v>
      </c>
      <c r="D167" s="26" t="s">
        <v>380</v>
      </c>
      <c r="E167" s="36"/>
      <c r="F167" s="42" t="s">
        <v>222</v>
      </c>
      <c r="G167" s="37" t="s">
        <v>68</v>
      </c>
      <c r="H167" s="37">
        <v>2026.12</v>
      </c>
      <c r="I167" s="37">
        <v>600</v>
      </c>
      <c r="J167" s="40"/>
      <c r="K167" s="39"/>
    </row>
    <row r="168" ht="17.5" customHeight="1" spans="1:11">
      <c r="A168" s="11">
        <v>165</v>
      </c>
      <c r="B168" s="37" t="s">
        <v>405</v>
      </c>
      <c r="C168" s="37" t="s">
        <v>14</v>
      </c>
      <c r="D168" s="26" t="s">
        <v>110</v>
      </c>
      <c r="E168" s="36"/>
      <c r="F168" s="42" t="s">
        <v>222</v>
      </c>
      <c r="G168" s="37" t="s">
        <v>68</v>
      </c>
      <c r="H168" s="37">
        <v>2026.12</v>
      </c>
      <c r="I168" s="37">
        <v>600</v>
      </c>
      <c r="J168" s="40"/>
      <c r="K168" s="39"/>
    </row>
    <row r="169" ht="17.5" customHeight="1" spans="1:11">
      <c r="A169" s="11">
        <v>166</v>
      </c>
      <c r="B169" s="37" t="s">
        <v>406</v>
      </c>
      <c r="C169" s="37" t="s">
        <v>14</v>
      </c>
      <c r="D169" s="26" t="s">
        <v>407</v>
      </c>
      <c r="E169" s="36"/>
      <c r="F169" s="42" t="s">
        <v>408</v>
      </c>
      <c r="G169" s="37" t="s">
        <v>68</v>
      </c>
      <c r="H169" s="37">
        <v>2026.12</v>
      </c>
      <c r="I169" s="37">
        <v>600</v>
      </c>
      <c r="J169" s="43"/>
      <c r="K169" s="39"/>
    </row>
    <row r="170" ht="17.5" customHeight="1" spans="1:11">
      <c r="A170" s="11">
        <v>167</v>
      </c>
      <c r="B170" s="26" t="s">
        <v>409</v>
      </c>
      <c r="C170" s="26" t="s">
        <v>14</v>
      </c>
      <c r="D170" s="26" t="s">
        <v>206</v>
      </c>
      <c r="E170" s="36" t="s">
        <v>410</v>
      </c>
      <c r="F170" s="36" t="s">
        <v>67</v>
      </c>
      <c r="G170" s="37" t="s">
        <v>68</v>
      </c>
      <c r="H170" s="37">
        <v>2026.12</v>
      </c>
      <c r="I170" s="37">
        <v>600</v>
      </c>
      <c r="J170" s="38">
        <v>2400</v>
      </c>
      <c r="K170" s="39"/>
    </row>
    <row r="171" ht="17.5" customHeight="1" spans="1:11">
      <c r="A171" s="11">
        <v>168</v>
      </c>
      <c r="B171" s="26" t="s">
        <v>411</v>
      </c>
      <c r="C171" s="26" t="s">
        <v>14</v>
      </c>
      <c r="D171" s="26" t="s">
        <v>87</v>
      </c>
      <c r="E171" s="36"/>
      <c r="F171" s="36" t="s">
        <v>67</v>
      </c>
      <c r="G171" s="37" t="s">
        <v>68</v>
      </c>
      <c r="H171" s="37">
        <v>2026.12</v>
      </c>
      <c r="I171" s="37">
        <v>600</v>
      </c>
      <c r="J171" s="40"/>
      <c r="K171" s="39"/>
    </row>
    <row r="172" ht="17.5" customHeight="1" spans="1:11">
      <c r="A172" s="11">
        <v>169</v>
      </c>
      <c r="B172" s="36" t="s">
        <v>412</v>
      </c>
      <c r="C172" s="36" t="s">
        <v>28</v>
      </c>
      <c r="D172" s="36" t="s">
        <v>29</v>
      </c>
      <c r="E172" s="36"/>
      <c r="F172" s="36" t="s">
        <v>67</v>
      </c>
      <c r="G172" s="37" t="s">
        <v>68</v>
      </c>
      <c r="H172" s="37">
        <v>2026.12</v>
      </c>
      <c r="I172" s="37">
        <v>600</v>
      </c>
      <c r="J172" s="40"/>
      <c r="K172" s="39"/>
    </row>
    <row r="173" ht="17.5" customHeight="1" spans="1:11">
      <c r="A173" s="11">
        <v>170</v>
      </c>
      <c r="B173" s="26" t="s">
        <v>413</v>
      </c>
      <c r="C173" s="26" t="s">
        <v>14</v>
      </c>
      <c r="D173" s="26" t="s">
        <v>414</v>
      </c>
      <c r="E173" s="36"/>
      <c r="F173" s="36" t="s">
        <v>415</v>
      </c>
      <c r="G173" s="37" t="s">
        <v>68</v>
      </c>
      <c r="H173" s="37">
        <v>2026.12</v>
      </c>
      <c r="I173" s="37">
        <v>600</v>
      </c>
      <c r="J173" s="43"/>
      <c r="K173" s="39"/>
    </row>
    <row r="174" ht="17.5" customHeight="1" spans="1:11">
      <c r="A174" s="11">
        <v>171</v>
      </c>
      <c r="B174" s="37" t="s">
        <v>416</v>
      </c>
      <c r="C174" s="37" t="s">
        <v>14</v>
      </c>
      <c r="D174" s="26" t="s">
        <v>211</v>
      </c>
      <c r="E174" s="26" t="s">
        <v>417</v>
      </c>
      <c r="F174" s="42" t="s">
        <v>418</v>
      </c>
      <c r="G174" s="37" t="s">
        <v>68</v>
      </c>
      <c r="H174" s="37">
        <v>2026.12</v>
      </c>
      <c r="I174" s="37">
        <v>600</v>
      </c>
      <c r="J174" s="47">
        <v>600</v>
      </c>
      <c r="K174" s="39"/>
    </row>
    <row r="175" ht="15" customHeight="1" spans="1:11">
      <c r="A175" s="11">
        <v>172</v>
      </c>
      <c r="B175" s="37" t="s">
        <v>419</v>
      </c>
      <c r="C175" s="37" t="s">
        <v>28</v>
      </c>
      <c r="D175" s="26" t="s">
        <v>420</v>
      </c>
      <c r="E175" s="55" t="s">
        <v>421</v>
      </c>
      <c r="F175" s="37" t="s">
        <v>82</v>
      </c>
      <c r="G175" s="37" t="s">
        <v>68</v>
      </c>
      <c r="H175" s="37">
        <v>2026.12</v>
      </c>
      <c r="I175" s="37">
        <v>600</v>
      </c>
      <c r="J175" s="38">
        <v>9800</v>
      </c>
      <c r="K175" s="39"/>
    </row>
    <row r="176" ht="17.5" customHeight="1" spans="1:11">
      <c r="A176" s="11">
        <v>173</v>
      </c>
      <c r="B176" s="12" t="s">
        <v>422</v>
      </c>
      <c r="C176" s="12" t="s">
        <v>28</v>
      </c>
      <c r="D176" s="12" t="s">
        <v>423</v>
      </c>
      <c r="E176" s="56"/>
      <c r="F176" s="14" t="s">
        <v>17</v>
      </c>
      <c r="G176" s="15">
        <v>2026.9</v>
      </c>
      <c r="H176" s="15">
        <v>2026.12</v>
      </c>
      <c r="I176" s="15">
        <f>2350*3+2150</f>
        <v>9200</v>
      </c>
      <c r="J176" s="43"/>
      <c r="K176" s="33"/>
    </row>
    <row r="177" ht="16.5" customHeight="1" spans="1:11">
      <c r="A177" s="11">
        <v>174</v>
      </c>
      <c r="B177" s="37" t="s">
        <v>424</v>
      </c>
      <c r="C177" s="37" t="s">
        <v>14</v>
      </c>
      <c r="D177" s="26" t="s">
        <v>425</v>
      </c>
      <c r="E177" s="57" t="s">
        <v>426</v>
      </c>
      <c r="F177" s="37" t="s">
        <v>82</v>
      </c>
      <c r="G177" s="37" t="s">
        <v>68</v>
      </c>
      <c r="H177" s="37">
        <v>2026.12</v>
      </c>
      <c r="I177" s="37">
        <v>600</v>
      </c>
      <c r="J177" s="38">
        <v>19600</v>
      </c>
      <c r="K177" s="39"/>
    </row>
    <row r="178" ht="16.5" customHeight="1" spans="1:11">
      <c r="A178" s="11">
        <v>175</v>
      </c>
      <c r="B178" s="37" t="s">
        <v>427</v>
      </c>
      <c r="C178" s="37" t="s">
        <v>14</v>
      </c>
      <c r="D178" s="26" t="s">
        <v>200</v>
      </c>
      <c r="E178" s="58"/>
      <c r="F178" s="37" t="s">
        <v>428</v>
      </c>
      <c r="G178" s="37" t="s">
        <v>68</v>
      </c>
      <c r="H178" s="37">
        <v>2026.12</v>
      </c>
      <c r="I178" s="37">
        <v>600</v>
      </c>
      <c r="J178" s="40"/>
      <c r="K178" s="39"/>
    </row>
    <row r="179" ht="16.5" customHeight="1" spans="1:11">
      <c r="A179" s="11">
        <v>176</v>
      </c>
      <c r="B179" s="12" t="s">
        <v>429</v>
      </c>
      <c r="C179" s="12" t="s">
        <v>14</v>
      </c>
      <c r="D179" s="12" t="s">
        <v>430</v>
      </c>
      <c r="E179" s="58"/>
      <c r="F179" s="21" t="s">
        <v>52</v>
      </c>
      <c r="G179" s="15">
        <v>2026.9</v>
      </c>
      <c r="H179" s="15">
        <v>2026.12</v>
      </c>
      <c r="I179" s="15">
        <f>2350*3+2150</f>
        <v>9200</v>
      </c>
      <c r="J179" s="40"/>
      <c r="K179" s="33"/>
    </row>
    <row r="180" ht="16.5" customHeight="1" spans="1:11">
      <c r="A180" s="11">
        <v>177</v>
      </c>
      <c r="B180" s="12" t="s">
        <v>431</v>
      </c>
      <c r="C180" s="12" t="s">
        <v>14</v>
      </c>
      <c r="D180" s="12" t="s">
        <v>150</v>
      </c>
      <c r="E180" s="59"/>
      <c r="F180" s="21" t="s">
        <v>52</v>
      </c>
      <c r="G180" s="15">
        <v>2026.9</v>
      </c>
      <c r="H180" s="15">
        <v>2026.12</v>
      </c>
      <c r="I180" s="15">
        <f>2350*3+2150</f>
        <v>9200</v>
      </c>
      <c r="J180" s="43"/>
      <c r="K180" s="33"/>
    </row>
    <row r="181" ht="16.5" customHeight="1" spans="1:11">
      <c r="A181" s="11">
        <v>178</v>
      </c>
      <c r="B181" s="37" t="s">
        <v>432</v>
      </c>
      <c r="C181" s="37" t="s">
        <v>14</v>
      </c>
      <c r="D181" s="26" t="s">
        <v>433</v>
      </c>
      <c r="E181" s="36" t="s">
        <v>434</v>
      </c>
      <c r="F181" s="37" t="s">
        <v>435</v>
      </c>
      <c r="G181" s="37" t="s">
        <v>68</v>
      </c>
      <c r="H181" s="37">
        <v>2026.12</v>
      </c>
      <c r="I181" s="37">
        <v>600</v>
      </c>
      <c r="J181" s="47">
        <v>600</v>
      </c>
      <c r="K181" s="39"/>
    </row>
    <row r="182" ht="16.5" customHeight="1" spans="1:11">
      <c r="A182" s="11">
        <v>179</v>
      </c>
      <c r="B182" s="37" t="s">
        <v>436</v>
      </c>
      <c r="C182" s="37" t="s">
        <v>14</v>
      </c>
      <c r="D182" s="26" t="s">
        <v>168</v>
      </c>
      <c r="E182" s="26" t="s">
        <v>437</v>
      </c>
      <c r="F182" s="37" t="s">
        <v>438</v>
      </c>
      <c r="G182" s="37" t="s">
        <v>68</v>
      </c>
      <c r="H182" s="37">
        <v>2026.12</v>
      </c>
      <c r="I182" s="37">
        <v>600</v>
      </c>
      <c r="J182" s="47">
        <v>600</v>
      </c>
      <c r="K182" s="39"/>
    </row>
    <row r="183" ht="16.5" customHeight="1" spans="1:11">
      <c r="A183" s="11">
        <v>180</v>
      </c>
      <c r="B183" s="37" t="s">
        <v>439</v>
      </c>
      <c r="C183" s="37" t="s">
        <v>14</v>
      </c>
      <c r="D183" s="26" t="s">
        <v>440</v>
      </c>
      <c r="E183" s="36" t="s">
        <v>441</v>
      </c>
      <c r="F183" s="42" t="s">
        <v>78</v>
      </c>
      <c r="G183" s="37" t="s">
        <v>68</v>
      </c>
      <c r="H183" s="37">
        <v>2026.12</v>
      </c>
      <c r="I183" s="37">
        <v>600</v>
      </c>
      <c r="J183" s="38">
        <v>1200</v>
      </c>
      <c r="K183" s="39"/>
    </row>
    <row r="184" ht="16.5" customHeight="1" spans="1:11">
      <c r="A184" s="11">
        <v>181</v>
      </c>
      <c r="B184" s="37" t="s">
        <v>442</v>
      </c>
      <c r="C184" s="37" t="s">
        <v>14</v>
      </c>
      <c r="D184" s="26" t="s">
        <v>100</v>
      </c>
      <c r="E184" s="36"/>
      <c r="F184" s="42" t="s">
        <v>78</v>
      </c>
      <c r="G184" s="37" t="s">
        <v>68</v>
      </c>
      <c r="H184" s="37">
        <v>2026.12</v>
      </c>
      <c r="I184" s="37">
        <v>600</v>
      </c>
      <c r="J184" s="43"/>
      <c r="K184" s="39"/>
    </row>
    <row r="185" ht="16.5" customHeight="1" spans="1:11">
      <c r="A185" s="11">
        <v>182</v>
      </c>
      <c r="B185" s="6" t="s">
        <v>443</v>
      </c>
      <c r="C185" s="6" t="s">
        <v>14</v>
      </c>
      <c r="D185" s="36" t="s">
        <v>110</v>
      </c>
      <c r="E185" s="9" t="s">
        <v>444</v>
      </c>
      <c r="F185" s="41" t="s">
        <v>445</v>
      </c>
      <c r="G185" s="37" t="s">
        <v>68</v>
      </c>
      <c r="H185" s="6">
        <v>2026.12</v>
      </c>
      <c r="I185" s="37">
        <v>600</v>
      </c>
      <c r="J185" s="47">
        <v>600</v>
      </c>
      <c r="K185" s="39"/>
    </row>
    <row r="186" ht="16.5" customHeight="1" spans="1:11">
      <c r="A186" s="11">
        <v>183</v>
      </c>
      <c r="B186" s="6" t="s">
        <v>446</v>
      </c>
      <c r="C186" s="6" t="s">
        <v>14</v>
      </c>
      <c r="D186" s="36" t="s">
        <v>425</v>
      </c>
      <c r="E186" s="36" t="s">
        <v>447</v>
      </c>
      <c r="F186" s="54" t="s">
        <v>393</v>
      </c>
      <c r="G186" s="37" t="s">
        <v>68</v>
      </c>
      <c r="H186" s="6">
        <v>2026.12</v>
      </c>
      <c r="I186" s="37">
        <v>600</v>
      </c>
      <c r="J186" s="38">
        <v>1800</v>
      </c>
      <c r="K186" s="39"/>
    </row>
    <row r="187" ht="16.5" customHeight="1" spans="1:11">
      <c r="A187" s="11">
        <v>184</v>
      </c>
      <c r="B187" s="6" t="s">
        <v>448</v>
      </c>
      <c r="C187" s="6" t="s">
        <v>14</v>
      </c>
      <c r="D187" s="36" t="s">
        <v>100</v>
      </c>
      <c r="E187" s="36"/>
      <c r="F187" s="54" t="s">
        <v>393</v>
      </c>
      <c r="G187" s="37" t="s">
        <v>68</v>
      </c>
      <c r="H187" s="6">
        <v>2026.12</v>
      </c>
      <c r="I187" s="37">
        <v>600</v>
      </c>
      <c r="J187" s="40"/>
      <c r="K187" s="39"/>
    </row>
    <row r="188" ht="16.5" customHeight="1" spans="1:11">
      <c r="A188" s="11">
        <v>185</v>
      </c>
      <c r="B188" s="6" t="s">
        <v>449</v>
      </c>
      <c r="C188" s="6" t="s">
        <v>28</v>
      </c>
      <c r="D188" s="36" t="s">
        <v>420</v>
      </c>
      <c r="E188" s="36"/>
      <c r="F188" s="54" t="s">
        <v>450</v>
      </c>
      <c r="G188" s="37" t="s">
        <v>68</v>
      </c>
      <c r="H188" s="6">
        <v>2026.12</v>
      </c>
      <c r="I188" s="37">
        <v>600</v>
      </c>
      <c r="J188" s="43"/>
      <c r="K188" s="39"/>
    </row>
    <row r="189" ht="16.5" customHeight="1" spans="1:11">
      <c r="A189" s="11">
        <v>186</v>
      </c>
      <c r="B189" s="36" t="s">
        <v>451</v>
      </c>
      <c r="C189" s="36" t="s">
        <v>14</v>
      </c>
      <c r="D189" s="36" t="s">
        <v>138</v>
      </c>
      <c r="E189" s="36" t="s">
        <v>452</v>
      </c>
      <c r="F189" s="36" t="s">
        <v>156</v>
      </c>
      <c r="G189" s="37" t="s">
        <v>68</v>
      </c>
      <c r="H189" s="37">
        <v>2026.12</v>
      </c>
      <c r="I189" s="37">
        <v>600</v>
      </c>
      <c r="J189" s="47">
        <v>600</v>
      </c>
      <c r="K189" s="39"/>
    </row>
    <row r="190" ht="16.5" customHeight="1" spans="1:11">
      <c r="A190" s="11">
        <v>187</v>
      </c>
      <c r="B190" s="26" t="s">
        <v>453</v>
      </c>
      <c r="C190" s="26" t="s">
        <v>14</v>
      </c>
      <c r="D190" s="26" t="s">
        <v>236</v>
      </c>
      <c r="E190" s="51" t="s">
        <v>454</v>
      </c>
      <c r="F190" s="36" t="s">
        <v>415</v>
      </c>
      <c r="G190" s="37" t="s">
        <v>68</v>
      </c>
      <c r="H190" s="37">
        <v>2026.12</v>
      </c>
      <c r="I190" s="37">
        <v>600</v>
      </c>
      <c r="J190" s="38">
        <v>10400</v>
      </c>
      <c r="K190" s="39"/>
    </row>
    <row r="191" ht="16.5" customHeight="1" spans="1:11">
      <c r="A191" s="11">
        <v>188</v>
      </c>
      <c r="B191" s="37" t="s">
        <v>455</v>
      </c>
      <c r="C191" s="37" t="s">
        <v>14</v>
      </c>
      <c r="D191" s="26" t="s">
        <v>110</v>
      </c>
      <c r="E191" s="52"/>
      <c r="F191" s="37" t="s">
        <v>82</v>
      </c>
      <c r="G191" s="37" t="s">
        <v>68</v>
      </c>
      <c r="H191" s="37">
        <v>2026.12</v>
      </c>
      <c r="I191" s="37">
        <v>600</v>
      </c>
      <c r="J191" s="40"/>
      <c r="K191" s="39"/>
    </row>
    <row r="192" ht="16.5" customHeight="1" spans="1:11">
      <c r="A192" s="11">
        <v>189</v>
      </c>
      <c r="B192" s="12" t="s">
        <v>456</v>
      </c>
      <c r="C192" s="12" t="s">
        <v>14</v>
      </c>
      <c r="D192" s="12" t="s">
        <v>457</v>
      </c>
      <c r="E192" s="53"/>
      <c r="F192" s="14" t="s">
        <v>17</v>
      </c>
      <c r="G192" s="15">
        <v>2026.9</v>
      </c>
      <c r="H192" s="15">
        <v>2026.12</v>
      </c>
      <c r="I192" s="15">
        <f>2350*3+2150</f>
        <v>9200</v>
      </c>
      <c r="J192" s="43"/>
      <c r="K192" s="33"/>
    </row>
    <row r="193" ht="16.5" customHeight="1" spans="1:11">
      <c r="A193" s="11">
        <v>190</v>
      </c>
      <c r="B193" s="37" t="s">
        <v>458</v>
      </c>
      <c r="C193" s="37" t="s">
        <v>14</v>
      </c>
      <c r="D193" s="26" t="s">
        <v>414</v>
      </c>
      <c r="E193" s="36" t="s">
        <v>459</v>
      </c>
      <c r="F193" s="41" t="s">
        <v>73</v>
      </c>
      <c r="G193" s="37" t="s">
        <v>68</v>
      </c>
      <c r="H193" s="37">
        <v>2026.12</v>
      </c>
      <c r="I193" s="37">
        <v>600</v>
      </c>
      <c r="J193" s="47">
        <v>600</v>
      </c>
      <c r="K193" s="39"/>
    </row>
    <row r="194" ht="16.5" customHeight="1" spans="1:11">
      <c r="A194" s="11">
        <v>191</v>
      </c>
      <c r="B194" s="37" t="s">
        <v>460</v>
      </c>
      <c r="C194" s="26" t="s">
        <v>14</v>
      </c>
      <c r="D194" s="26" t="s">
        <v>354</v>
      </c>
      <c r="E194" s="36" t="s">
        <v>461</v>
      </c>
      <c r="F194" s="41" t="s">
        <v>73</v>
      </c>
      <c r="G194" s="37" t="s">
        <v>68</v>
      </c>
      <c r="H194" s="37">
        <v>2026.12</v>
      </c>
      <c r="I194" s="37">
        <v>600</v>
      </c>
      <c r="J194" s="47">
        <v>600</v>
      </c>
      <c r="K194" s="39"/>
    </row>
    <row r="195" ht="16.5" customHeight="1" spans="1:11">
      <c r="A195" s="11">
        <v>192</v>
      </c>
      <c r="B195" s="26" t="s">
        <v>462</v>
      </c>
      <c r="C195" s="26" t="s">
        <v>14</v>
      </c>
      <c r="D195" s="26" t="s">
        <v>463</v>
      </c>
      <c r="E195" s="44" t="s">
        <v>464</v>
      </c>
      <c r="F195" s="36" t="s">
        <v>67</v>
      </c>
      <c r="G195" s="37" t="s">
        <v>68</v>
      </c>
      <c r="H195" s="37">
        <v>2026.12</v>
      </c>
      <c r="I195" s="37">
        <v>600</v>
      </c>
      <c r="J195" s="38">
        <v>77800</v>
      </c>
      <c r="K195" s="39"/>
    </row>
    <row r="196" ht="16.5" customHeight="1" spans="1:11">
      <c r="A196" s="11">
        <v>193</v>
      </c>
      <c r="B196" s="26" t="s">
        <v>465</v>
      </c>
      <c r="C196" s="26" t="s">
        <v>14</v>
      </c>
      <c r="D196" s="26" t="s">
        <v>303</v>
      </c>
      <c r="E196" s="45"/>
      <c r="F196" s="36" t="s">
        <v>67</v>
      </c>
      <c r="G196" s="37" t="s">
        <v>68</v>
      </c>
      <c r="H196" s="37">
        <v>2026.12</v>
      </c>
      <c r="I196" s="37">
        <v>600</v>
      </c>
      <c r="J196" s="40"/>
      <c r="K196" s="39"/>
    </row>
    <row r="197" ht="16.5" customHeight="1" spans="1:11">
      <c r="A197" s="11">
        <v>194</v>
      </c>
      <c r="B197" s="26" t="s">
        <v>466</v>
      </c>
      <c r="C197" s="26" t="s">
        <v>14</v>
      </c>
      <c r="D197" s="26" t="s">
        <v>282</v>
      </c>
      <c r="E197" s="45"/>
      <c r="F197" s="36" t="s">
        <v>67</v>
      </c>
      <c r="G197" s="37" t="s">
        <v>68</v>
      </c>
      <c r="H197" s="37">
        <v>2026.12</v>
      </c>
      <c r="I197" s="37">
        <v>600</v>
      </c>
      <c r="J197" s="40"/>
      <c r="K197" s="39"/>
    </row>
    <row r="198" ht="16.5" customHeight="1" spans="1:11">
      <c r="A198" s="11">
        <v>195</v>
      </c>
      <c r="B198" s="26" t="s">
        <v>467</v>
      </c>
      <c r="C198" s="26" t="s">
        <v>14</v>
      </c>
      <c r="D198" s="26" t="s">
        <v>200</v>
      </c>
      <c r="E198" s="45"/>
      <c r="F198" s="36" t="s">
        <v>67</v>
      </c>
      <c r="G198" s="37" t="s">
        <v>68</v>
      </c>
      <c r="H198" s="37">
        <v>2026.12</v>
      </c>
      <c r="I198" s="37">
        <v>600</v>
      </c>
      <c r="J198" s="40"/>
      <c r="K198" s="39"/>
    </row>
    <row r="199" ht="16.5" customHeight="1" spans="1:11">
      <c r="A199" s="11">
        <v>196</v>
      </c>
      <c r="B199" s="37" t="s">
        <v>468</v>
      </c>
      <c r="C199" s="37" t="s">
        <v>14</v>
      </c>
      <c r="D199" s="26" t="s">
        <v>391</v>
      </c>
      <c r="E199" s="45"/>
      <c r="F199" s="42" t="s">
        <v>78</v>
      </c>
      <c r="G199" s="37" t="s">
        <v>68</v>
      </c>
      <c r="H199" s="37">
        <v>2026.12</v>
      </c>
      <c r="I199" s="37">
        <v>600</v>
      </c>
      <c r="J199" s="40"/>
      <c r="K199" s="39"/>
    </row>
    <row r="200" ht="16.5" customHeight="1" spans="1:11">
      <c r="A200" s="11">
        <v>197</v>
      </c>
      <c r="B200" s="37" t="s">
        <v>469</v>
      </c>
      <c r="C200" s="37" t="s">
        <v>28</v>
      </c>
      <c r="D200" s="26" t="s">
        <v>470</v>
      </c>
      <c r="E200" s="45"/>
      <c r="F200" s="42" t="s">
        <v>78</v>
      </c>
      <c r="G200" s="37" t="s">
        <v>68</v>
      </c>
      <c r="H200" s="37">
        <v>2026.12</v>
      </c>
      <c r="I200" s="37">
        <v>600</v>
      </c>
      <c r="J200" s="40"/>
      <c r="K200" s="39"/>
    </row>
    <row r="201" ht="16.5" customHeight="1" spans="1:11">
      <c r="A201" s="11">
        <v>198</v>
      </c>
      <c r="B201" s="37" t="s">
        <v>471</v>
      </c>
      <c r="C201" s="37" t="s">
        <v>14</v>
      </c>
      <c r="D201" s="26" t="s">
        <v>371</v>
      </c>
      <c r="E201" s="45"/>
      <c r="F201" s="42" t="s">
        <v>78</v>
      </c>
      <c r="G201" s="37" t="s">
        <v>68</v>
      </c>
      <c r="H201" s="37">
        <v>2026.12</v>
      </c>
      <c r="I201" s="37">
        <v>600</v>
      </c>
      <c r="J201" s="40"/>
      <c r="K201" s="39"/>
    </row>
    <row r="202" ht="16.5" customHeight="1" spans="1:11">
      <c r="A202" s="11">
        <v>199</v>
      </c>
      <c r="B202" s="12" t="s">
        <v>472</v>
      </c>
      <c r="C202" s="12" t="s">
        <v>14</v>
      </c>
      <c r="D202" s="12" t="s">
        <v>19</v>
      </c>
      <c r="E202" s="45"/>
      <c r="F202" s="21" t="s">
        <v>52</v>
      </c>
      <c r="G202" s="15">
        <v>2026.9</v>
      </c>
      <c r="H202" s="15">
        <v>2026.12</v>
      </c>
      <c r="I202" s="15">
        <f t="shared" ref="I202:I209" si="1">2350*3+2150</f>
        <v>9200</v>
      </c>
      <c r="J202" s="40"/>
      <c r="K202" s="33"/>
    </row>
    <row r="203" ht="16.5" customHeight="1" spans="1:11">
      <c r="A203" s="11">
        <v>200</v>
      </c>
      <c r="B203" s="12" t="s">
        <v>473</v>
      </c>
      <c r="C203" s="12" t="s">
        <v>14</v>
      </c>
      <c r="D203" s="12" t="s">
        <v>474</v>
      </c>
      <c r="E203" s="45"/>
      <c r="F203" s="21" t="s">
        <v>52</v>
      </c>
      <c r="G203" s="15">
        <v>2026.9</v>
      </c>
      <c r="H203" s="15">
        <v>2026.12</v>
      </c>
      <c r="I203" s="15">
        <f t="shared" si="1"/>
        <v>9200</v>
      </c>
      <c r="J203" s="40"/>
      <c r="K203" s="33"/>
    </row>
    <row r="204" ht="16.5" customHeight="1" spans="1:11">
      <c r="A204" s="11">
        <v>201</v>
      </c>
      <c r="B204" s="12" t="s">
        <v>475</v>
      </c>
      <c r="C204" s="12" t="s">
        <v>14</v>
      </c>
      <c r="D204" s="12" t="s">
        <v>476</v>
      </c>
      <c r="E204" s="45"/>
      <c r="F204" s="21" t="s">
        <v>52</v>
      </c>
      <c r="G204" s="15">
        <v>2026.9</v>
      </c>
      <c r="H204" s="15">
        <v>2026.12</v>
      </c>
      <c r="I204" s="15">
        <f t="shared" si="1"/>
        <v>9200</v>
      </c>
      <c r="J204" s="40"/>
      <c r="K204" s="33"/>
    </row>
    <row r="205" ht="16.5" customHeight="1" spans="1:11">
      <c r="A205" s="11">
        <v>202</v>
      </c>
      <c r="B205" s="12" t="s">
        <v>477</v>
      </c>
      <c r="C205" s="12" t="s">
        <v>14</v>
      </c>
      <c r="D205" s="12" t="s">
        <v>292</v>
      </c>
      <c r="E205" s="45"/>
      <c r="F205" s="21" t="s">
        <v>52</v>
      </c>
      <c r="G205" s="15">
        <v>2026.9</v>
      </c>
      <c r="H205" s="15">
        <v>2026.12</v>
      </c>
      <c r="I205" s="15">
        <f t="shared" si="1"/>
        <v>9200</v>
      </c>
      <c r="J205" s="40"/>
      <c r="K205" s="33"/>
    </row>
    <row r="206" ht="16.5" customHeight="1" spans="1:11">
      <c r="A206" s="11">
        <v>203</v>
      </c>
      <c r="B206" s="12" t="s">
        <v>478</v>
      </c>
      <c r="C206" s="12" t="s">
        <v>14</v>
      </c>
      <c r="D206" s="12" t="s">
        <v>479</v>
      </c>
      <c r="E206" s="45"/>
      <c r="F206" s="21" t="s">
        <v>52</v>
      </c>
      <c r="G206" s="15">
        <v>2026.9</v>
      </c>
      <c r="H206" s="15">
        <v>2026.12</v>
      </c>
      <c r="I206" s="15">
        <f t="shared" si="1"/>
        <v>9200</v>
      </c>
      <c r="J206" s="40"/>
      <c r="K206" s="33"/>
    </row>
    <row r="207" ht="16.5" customHeight="1" spans="1:11">
      <c r="A207" s="11">
        <v>204</v>
      </c>
      <c r="B207" s="12" t="s">
        <v>480</v>
      </c>
      <c r="C207" s="12" t="s">
        <v>14</v>
      </c>
      <c r="D207" s="12" t="s">
        <v>34</v>
      </c>
      <c r="E207" s="45"/>
      <c r="F207" s="21" t="s">
        <v>52</v>
      </c>
      <c r="G207" s="15">
        <v>2026.9</v>
      </c>
      <c r="H207" s="15">
        <v>2026.12</v>
      </c>
      <c r="I207" s="15">
        <f t="shared" si="1"/>
        <v>9200</v>
      </c>
      <c r="J207" s="40"/>
      <c r="K207" s="33"/>
    </row>
    <row r="208" ht="16.5" customHeight="1" spans="1:11">
      <c r="A208" s="11">
        <v>205</v>
      </c>
      <c r="B208" s="12" t="s">
        <v>481</v>
      </c>
      <c r="C208" s="12" t="s">
        <v>14</v>
      </c>
      <c r="D208" s="12" t="s">
        <v>41</v>
      </c>
      <c r="E208" s="45"/>
      <c r="F208" s="21" t="s">
        <v>52</v>
      </c>
      <c r="G208" s="15">
        <v>2026.9</v>
      </c>
      <c r="H208" s="15">
        <v>2026.12</v>
      </c>
      <c r="I208" s="15">
        <f t="shared" si="1"/>
        <v>9200</v>
      </c>
      <c r="J208" s="40"/>
      <c r="K208" s="33"/>
    </row>
    <row r="209" ht="13" customHeight="1" spans="1:11">
      <c r="A209" s="11">
        <v>206</v>
      </c>
      <c r="B209" s="12" t="s">
        <v>482</v>
      </c>
      <c r="C209" s="12" t="s">
        <v>14</v>
      </c>
      <c r="D209" s="12" t="s">
        <v>483</v>
      </c>
      <c r="E209" s="46"/>
      <c r="F209" s="21" t="s">
        <v>52</v>
      </c>
      <c r="G209" s="15">
        <v>2026.9</v>
      </c>
      <c r="H209" s="15">
        <v>2026.12</v>
      </c>
      <c r="I209" s="15">
        <f t="shared" si="1"/>
        <v>9200</v>
      </c>
      <c r="J209" s="43"/>
      <c r="K209" s="33"/>
    </row>
    <row r="210" ht="17.5" customHeight="1" spans="1:11">
      <c r="A210" s="11">
        <v>207</v>
      </c>
      <c r="B210" s="26" t="s">
        <v>484</v>
      </c>
      <c r="C210" s="26" t="s">
        <v>28</v>
      </c>
      <c r="D210" s="26" t="s">
        <v>485</v>
      </c>
      <c r="E210" s="48" t="s">
        <v>486</v>
      </c>
      <c r="F210" s="37" t="s">
        <v>487</v>
      </c>
      <c r="G210" s="37" t="s">
        <v>68</v>
      </c>
      <c r="H210" s="37">
        <v>2026.12</v>
      </c>
      <c r="I210" s="37">
        <v>600</v>
      </c>
      <c r="J210" s="38">
        <v>12200</v>
      </c>
      <c r="K210" s="39"/>
    </row>
    <row r="211" ht="17.5" customHeight="1" spans="1:11">
      <c r="A211" s="11">
        <v>208</v>
      </c>
      <c r="B211" s="37" t="s">
        <v>488</v>
      </c>
      <c r="C211" s="37" t="s">
        <v>14</v>
      </c>
      <c r="D211" s="26" t="s">
        <v>303</v>
      </c>
      <c r="E211" s="49"/>
      <c r="F211" s="41" t="s">
        <v>73</v>
      </c>
      <c r="G211" s="37" t="s">
        <v>68</v>
      </c>
      <c r="H211" s="37">
        <v>2026.12</v>
      </c>
      <c r="I211" s="37">
        <v>600</v>
      </c>
      <c r="J211" s="40"/>
      <c r="K211" s="39"/>
    </row>
    <row r="212" ht="17.5" customHeight="1" spans="1:11">
      <c r="A212" s="11">
        <v>209</v>
      </c>
      <c r="B212" s="37" t="s">
        <v>489</v>
      </c>
      <c r="C212" s="37" t="s">
        <v>14</v>
      </c>
      <c r="D212" s="26" t="s">
        <v>490</v>
      </c>
      <c r="E212" s="49"/>
      <c r="F212" s="41" t="s">
        <v>73</v>
      </c>
      <c r="G212" s="37" t="s">
        <v>68</v>
      </c>
      <c r="H212" s="37">
        <v>2026.12</v>
      </c>
      <c r="I212" s="37">
        <v>600</v>
      </c>
      <c r="J212" s="40"/>
      <c r="K212" s="39"/>
    </row>
    <row r="213" ht="17.5" customHeight="1" spans="1:11">
      <c r="A213" s="11">
        <v>210</v>
      </c>
      <c r="B213" s="37" t="s">
        <v>491</v>
      </c>
      <c r="C213" s="37" t="s">
        <v>14</v>
      </c>
      <c r="D213" s="26" t="s">
        <v>253</v>
      </c>
      <c r="E213" s="49"/>
      <c r="F213" s="41" t="s">
        <v>73</v>
      </c>
      <c r="G213" s="37" t="s">
        <v>68</v>
      </c>
      <c r="H213" s="37">
        <v>2026.12</v>
      </c>
      <c r="I213" s="37">
        <v>600</v>
      </c>
      <c r="J213" s="40"/>
      <c r="K213" s="39"/>
    </row>
    <row r="214" ht="17.5" customHeight="1" spans="1:11">
      <c r="A214" s="11">
        <v>211</v>
      </c>
      <c r="B214" s="37" t="s">
        <v>492</v>
      </c>
      <c r="C214" s="37" t="s">
        <v>14</v>
      </c>
      <c r="D214" s="26" t="s">
        <v>41</v>
      </c>
      <c r="E214" s="49"/>
      <c r="F214" s="41" t="s">
        <v>493</v>
      </c>
      <c r="G214" s="37" t="s">
        <v>68</v>
      </c>
      <c r="H214" s="37">
        <v>2026.12</v>
      </c>
      <c r="I214" s="37">
        <v>600</v>
      </c>
      <c r="J214" s="40"/>
      <c r="K214" s="39"/>
    </row>
    <row r="215" ht="17.5" customHeight="1" spans="1:11">
      <c r="A215" s="11">
        <v>212</v>
      </c>
      <c r="B215" s="12" t="s">
        <v>494</v>
      </c>
      <c r="C215" s="12" t="s">
        <v>28</v>
      </c>
      <c r="D215" s="12" t="s">
        <v>495</v>
      </c>
      <c r="E215" s="50"/>
      <c r="F215" s="21" t="s">
        <v>290</v>
      </c>
      <c r="G215" s="15">
        <v>2026.9</v>
      </c>
      <c r="H215" s="15">
        <v>2026.12</v>
      </c>
      <c r="I215" s="15">
        <f>2350*3+2150</f>
        <v>9200</v>
      </c>
      <c r="J215" s="43"/>
      <c r="K215" s="33"/>
    </row>
    <row r="216" ht="17.5" customHeight="1" spans="1:11">
      <c r="A216" s="11">
        <v>213</v>
      </c>
      <c r="B216" s="26" t="s">
        <v>496</v>
      </c>
      <c r="C216" s="26" t="s">
        <v>14</v>
      </c>
      <c r="D216" s="26" t="s">
        <v>497</v>
      </c>
      <c r="E216" s="36" t="s">
        <v>498</v>
      </c>
      <c r="F216" s="26" t="s">
        <v>499</v>
      </c>
      <c r="G216" s="37" t="s">
        <v>68</v>
      </c>
      <c r="H216" s="37">
        <v>2026.12</v>
      </c>
      <c r="I216" s="37">
        <v>600</v>
      </c>
      <c r="J216" s="47">
        <v>600</v>
      </c>
      <c r="K216" s="39"/>
    </row>
    <row r="217" ht="17.5" customHeight="1" spans="1:11">
      <c r="A217" s="11">
        <v>214</v>
      </c>
      <c r="B217" s="37" t="s">
        <v>500</v>
      </c>
      <c r="C217" s="37" t="s">
        <v>28</v>
      </c>
      <c r="D217" s="26" t="s">
        <v>470</v>
      </c>
      <c r="E217" s="26" t="s">
        <v>501</v>
      </c>
      <c r="F217" s="37" t="s">
        <v>178</v>
      </c>
      <c r="G217" s="37" t="s">
        <v>68</v>
      </c>
      <c r="H217" s="37">
        <v>2026.12</v>
      </c>
      <c r="I217" s="37">
        <v>600</v>
      </c>
      <c r="J217" s="38">
        <v>1200</v>
      </c>
      <c r="K217" s="39"/>
    </row>
    <row r="218" ht="17.5" customHeight="1" spans="1:11">
      <c r="A218" s="11">
        <v>215</v>
      </c>
      <c r="B218" s="37" t="s">
        <v>502</v>
      </c>
      <c r="C218" s="37" t="s">
        <v>14</v>
      </c>
      <c r="D218" s="26" t="s">
        <v>503</v>
      </c>
      <c r="E218" s="26"/>
      <c r="F218" s="37" t="s">
        <v>504</v>
      </c>
      <c r="G218" s="37" t="s">
        <v>68</v>
      </c>
      <c r="H218" s="37">
        <v>2026.12</v>
      </c>
      <c r="I218" s="37">
        <v>600</v>
      </c>
      <c r="J218" s="43"/>
      <c r="K218" s="39"/>
    </row>
    <row r="219" ht="17.5" customHeight="1" spans="1:11">
      <c r="A219" s="11">
        <v>216</v>
      </c>
      <c r="B219" s="36" t="s">
        <v>505</v>
      </c>
      <c r="C219" s="36" t="s">
        <v>14</v>
      </c>
      <c r="D219" s="36" t="s">
        <v>457</v>
      </c>
      <c r="E219" s="36" t="s">
        <v>506</v>
      </c>
      <c r="F219" s="37" t="s">
        <v>217</v>
      </c>
      <c r="G219" s="37" t="s">
        <v>68</v>
      </c>
      <c r="H219" s="37">
        <v>2026.12</v>
      </c>
      <c r="I219" s="37">
        <v>600</v>
      </c>
      <c r="J219" s="47">
        <v>600</v>
      </c>
      <c r="K219" s="39"/>
    </row>
    <row r="220" ht="17.5" customHeight="1" spans="1:11">
      <c r="A220" s="11">
        <v>217</v>
      </c>
      <c r="B220" s="26" t="s">
        <v>507</v>
      </c>
      <c r="C220" s="26" t="s">
        <v>14</v>
      </c>
      <c r="D220" s="26" t="s">
        <v>94</v>
      </c>
      <c r="E220" s="36" t="s">
        <v>508</v>
      </c>
      <c r="F220" s="37" t="s">
        <v>217</v>
      </c>
      <c r="G220" s="37" t="s">
        <v>68</v>
      </c>
      <c r="H220" s="37">
        <v>2026.12</v>
      </c>
      <c r="I220" s="37">
        <v>600</v>
      </c>
      <c r="J220" s="38">
        <v>1800</v>
      </c>
      <c r="K220" s="39"/>
    </row>
    <row r="221" ht="17.5" customHeight="1" spans="1:11">
      <c r="A221" s="11">
        <v>218</v>
      </c>
      <c r="B221" s="26" t="s">
        <v>509</v>
      </c>
      <c r="C221" s="26" t="s">
        <v>28</v>
      </c>
      <c r="D221" s="26" t="s">
        <v>510</v>
      </c>
      <c r="E221" s="36"/>
      <c r="F221" s="37" t="s">
        <v>217</v>
      </c>
      <c r="G221" s="37" t="s">
        <v>68</v>
      </c>
      <c r="H221" s="37">
        <v>2026.12</v>
      </c>
      <c r="I221" s="37">
        <v>600</v>
      </c>
      <c r="J221" s="40"/>
      <c r="K221" s="39"/>
    </row>
    <row r="222" ht="17.5" customHeight="1" spans="1:11">
      <c r="A222" s="11">
        <v>219</v>
      </c>
      <c r="B222" s="37" t="s">
        <v>511</v>
      </c>
      <c r="C222" s="37" t="s">
        <v>14</v>
      </c>
      <c r="D222" s="26" t="s">
        <v>357</v>
      </c>
      <c r="E222" s="36"/>
      <c r="F222" s="41" t="s">
        <v>73</v>
      </c>
      <c r="G222" s="37" t="s">
        <v>68</v>
      </c>
      <c r="H222" s="37">
        <v>2026.12</v>
      </c>
      <c r="I222" s="37">
        <v>600</v>
      </c>
      <c r="J222" s="43"/>
      <c r="K222" s="39"/>
    </row>
    <row r="223" ht="17.5" customHeight="1" spans="1:11">
      <c r="A223" s="11">
        <v>220</v>
      </c>
      <c r="B223" s="37" t="s">
        <v>512</v>
      </c>
      <c r="C223" s="37" t="s">
        <v>14</v>
      </c>
      <c r="D223" s="26" t="s">
        <v>513</v>
      </c>
      <c r="E223" s="26" t="s">
        <v>514</v>
      </c>
      <c r="F223" s="42" t="s">
        <v>78</v>
      </c>
      <c r="G223" s="37" t="s">
        <v>68</v>
      </c>
      <c r="H223" s="37">
        <v>2026.12</v>
      </c>
      <c r="I223" s="37">
        <v>600</v>
      </c>
      <c r="J223" s="47">
        <v>600</v>
      </c>
      <c r="K223" s="39"/>
    </row>
    <row r="224" ht="17.5" customHeight="1" spans="1:11">
      <c r="A224" s="11">
        <v>221</v>
      </c>
      <c r="B224" s="37" t="s">
        <v>515</v>
      </c>
      <c r="C224" s="37" t="s">
        <v>14</v>
      </c>
      <c r="D224" s="26" t="s">
        <v>184</v>
      </c>
      <c r="E224" s="36" t="s">
        <v>516</v>
      </c>
      <c r="F224" s="41" t="s">
        <v>73</v>
      </c>
      <c r="G224" s="37" t="s">
        <v>68</v>
      </c>
      <c r="H224" s="37">
        <v>2026.12</v>
      </c>
      <c r="I224" s="37">
        <v>600</v>
      </c>
      <c r="J224" s="47">
        <v>600</v>
      </c>
      <c r="K224" s="39"/>
    </row>
    <row r="225" ht="17.5" customHeight="1" spans="1:11">
      <c r="A225" s="11">
        <v>222</v>
      </c>
      <c r="B225" s="37" t="s">
        <v>517</v>
      </c>
      <c r="C225" s="37" t="s">
        <v>14</v>
      </c>
      <c r="D225" s="26" t="s">
        <v>518</v>
      </c>
      <c r="E225" s="26" t="s">
        <v>519</v>
      </c>
      <c r="F225" s="41" t="s">
        <v>73</v>
      </c>
      <c r="G225" s="37" t="s">
        <v>68</v>
      </c>
      <c r="H225" s="37">
        <v>2026.12</v>
      </c>
      <c r="I225" s="37">
        <v>600</v>
      </c>
      <c r="J225" s="47">
        <v>600</v>
      </c>
      <c r="K225" s="39"/>
    </row>
    <row r="226" ht="17.5" customHeight="1" spans="1:11">
      <c r="A226" s="11">
        <v>223</v>
      </c>
      <c r="B226" s="37" t="s">
        <v>520</v>
      </c>
      <c r="C226" s="37" t="s">
        <v>14</v>
      </c>
      <c r="D226" s="26" t="s">
        <v>247</v>
      </c>
      <c r="E226" s="36" t="s">
        <v>521</v>
      </c>
      <c r="F226" s="41" t="s">
        <v>73</v>
      </c>
      <c r="G226" s="37" t="s">
        <v>68</v>
      </c>
      <c r="H226" s="37">
        <v>2026.12</v>
      </c>
      <c r="I226" s="37">
        <v>600</v>
      </c>
      <c r="J226" s="38">
        <v>4200</v>
      </c>
      <c r="K226" s="39"/>
    </row>
    <row r="227" ht="17.5" customHeight="1" spans="1:11">
      <c r="A227" s="11">
        <v>224</v>
      </c>
      <c r="B227" s="37" t="s">
        <v>522</v>
      </c>
      <c r="C227" s="37" t="s">
        <v>14</v>
      </c>
      <c r="D227" s="26" t="s">
        <v>523</v>
      </c>
      <c r="E227" s="36"/>
      <c r="F227" s="42" t="s">
        <v>78</v>
      </c>
      <c r="G227" s="37" t="s">
        <v>68</v>
      </c>
      <c r="H227" s="37">
        <v>2026.12</v>
      </c>
      <c r="I227" s="37">
        <v>600</v>
      </c>
      <c r="J227" s="40"/>
      <c r="K227" s="39"/>
    </row>
    <row r="228" ht="17.5" customHeight="1" spans="1:11">
      <c r="A228" s="11">
        <v>225</v>
      </c>
      <c r="B228" s="37" t="s">
        <v>524</v>
      </c>
      <c r="C228" s="37" t="s">
        <v>14</v>
      </c>
      <c r="D228" s="26" t="s">
        <v>98</v>
      </c>
      <c r="E228" s="36"/>
      <c r="F228" s="42" t="s">
        <v>78</v>
      </c>
      <c r="G228" s="37" t="s">
        <v>68</v>
      </c>
      <c r="H228" s="37">
        <v>2026.12</v>
      </c>
      <c r="I228" s="37">
        <v>600</v>
      </c>
      <c r="J228" s="40"/>
      <c r="K228" s="39"/>
    </row>
    <row r="229" ht="17.5" customHeight="1" spans="1:11">
      <c r="A229" s="11">
        <v>226</v>
      </c>
      <c r="B229" s="37" t="s">
        <v>525</v>
      </c>
      <c r="C229" s="37" t="s">
        <v>14</v>
      </c>
      <c r="D229" s="26" t="s">
        <v>371</v>
      </c>
      <c r="E229" s="36"/>
      <c r="F229" s="42" t="s">
        <v>222</v>
      </c>
      <c r="G229" s="37" t="s">
        <v>68</v>
      </c>
      <c r="H229" s="37">
        <v>2026.12</v>
      </c>
      <c r="I229" s="37">
        <v>600</v>
      </c>
      <c r="J229" s="40"/>
      <c r="K229" s="39"/>
    </row>
    <row r="230" ht="17.5" customHeight="1" spans="1:11">
      <c r="A230" s="11">
        <v>227</v>
      </c>
      <c r="B230" s="26" t="s">
        <v>526</v>
      </c>
      <c r="C230" s="26" t="s">
        <v>14</v>
      </c>
      <c r="D230" s="26" t="s">
        <v>100</v>
      </c>
      <c r="E230" s="36"/>
      <c r="F230" s="36" t="s">
        <v>415</v>
      </c>
      <c r="G230" s="37" t="s">
        <v>68</v>
      </c>
      <c r="H230" s="37">
        <v>2026.12</v>
      </c>
      <c r="I230" s="37">
        <v>600</v>
      </c>
      <c r="J230" s="40"/>
      <c r="K230" s="39"/>
    </row>
    <row r="231" ht="17.5" customHeight="1" spans="1:11">
      <c r="A231" s="11">
        <v>228</v>
      </c>
      <c r="B231" s="26" t="s">
        <v>527</v>
      </c>
      <c r="C231" s="26" t="s">
        <v>14</v>
      </c>
      <c r="D231" s="26" t="s">
        <v>100</v>
      </c>
      <c r="E231" s="36"/>
      <c r="F231" s="36" t="s">
        <v>415</v>
      </c>
      <c r="G231" s="37" t="s">
        <v>68</v>
      </c>
      <c r="H231" s="37">
        <v>2026.12</v>
      </c>
      <c r="I231" s="37">
        <v>600</v>
      </c>
      <c r="J231" s="40"/>
      <c r="K231" s="39"/>
    </row>
    <row r="232" ht="17.5" customHeight="1" spans="1:11">
      <c r="A232" s="11">
        <v>229</v>
      </c>
      <c r="B232" s="26" t="s">
        <v>528</v>
      </c>
      <c r="C232" s="26" t="s">
        <v>14</v>
      </c>
      <c r="D232" s="26" t="s">
        <v>34</v>
      </c>
      <c r="E232" s="36"/>
      <c r="F232" s="36" t="s">
        <v>115</v>
      </c>
      <c r="G232" s="37" t="s">
        <v>68</v>
      </c>
      <c r="H232" s="37">
        <v>2026.12</v>
      </c>
      <c r="I232" s="37">
        <v>600</v>
      </c>
      <c r="J232" s="43"/>
      <c r="K232" s="39"/>
    </row>
    <row r="233" ht="17.5" customHeight="1" spans="1:11">
      <c r="A233" s="11">
        <v>230</v>
      </c>
      <c r="B233" s="37" t="s">
        <v>529</v>
      </c>
      <c r="C233" s="37" t="s">
        <v>14</v>
      </c>
      <c r="D233" s="26" t="s">
        <v>98</v>
      </c>
      <c r="E233" s="26" t="s">
        <v>530</v>
      </c>
      <c r="F233" s="41" t="s">
        <v>73</v>
      </c>
      <c r="G233" s="37" t="s">
        <v>68</v>
      </c>
      <c r="H233" s="37">
        <v>2026.12</v>
      </c>
      <c r="I233" s="37">
        <v>600</v>
      </c>
      <c r="J233" s="38">
        <v>1800</v>
      </c>
      <c r="K233" s="39"/>
    </row>
    <row r="234" ht="17.5" customHeight="1" spans="1:11">
      <c r="A234" s="11">
        <v>231</v>
      </c>
      <c r="B234" s="37" t="s">
        <v>531</v>
      </c>
      <c r="C234" s="37" t="s">
        <v>14</v>
      </c>
      <c r="D234" s="26" t="s">
        <v>247</v>
      </c>
      <c r="E234" s="26"/>
      <c r="F234" s="41" t="s">
        <v>532</v>
      </c>
      <c r="G234" s="37" t="s">
        <v>68</v>
      </c>
      <c r="H234" s="37">
        <v>2026.12</v>
      </c>
      <c r="I234" s="37">
        <v>600</v>
      </c>
      <c r="J234" s="40"/>
      <c r="K234" s="39"/>
    </row>
    <row r="235" ht="17.5" customHeight="1" spans="1:11">
      <c r="A235" s="11">
        <v>232</v>
      </c>
      <c r="B235" s="37" t="s">
        <v>181</v>
      </c>
      <c r="C235" s="37" t="s">
        <v>14</v>
      </c>
      <c r="D235" s="26" t="s">
        <v>533</v>
      </c>
      <c r="E235" s="26"/>
      <c r="F235" s="42" t="s">
        <v>78</v>
      </c>
      <c r="G235" s="37" t="s">
        <v>68</v>
      </c>
      <c r="H235" s="37">
        <v>2026.12</v>
      </c>
      <c r="I235" s="37">
        <v>600</v>
      </c>
      <c r="J235" s="43"/>
      <c r="K235" s="39"/>
    </row>
    <row r="236" ht="17.5" customHeight="1" spans="1:11">
      <c r="A236" s="11">
        <v>233</v>
      </c>
      <c r="B236" s="37" t="s">
        <v>534</v>
      </c>
      <c r="C236" s="37" t="s">
        <v>14</v>
      </c>
      <c r="D236" s="26" t="s">
        <v>535</v>
      </c>
      <c r="E236" s="9" t="s">
        <v>536</v>
      </c>
      <c r="F236" s="41" t="s">
        <v>493</v>
      </c>
      <c r="G236" s="37" t="s">
        <v>68</v>
      </c>
      <c r="H236" s="37">
        <v>2026.12</v>
      </c>
      <c r="I236" s="37">
        <v>600</v>
      </c>
      <c r="J236" s="47">
        <v>600</v>
      </c>
      <c r="K236" s="39"/>
    </row>
    <row r="237" ht="17.5" customHeight="1" spans="1:11">
      <c r="A237" s="11">
        <v>234</v>
      </c>
      <c r="B237" s="37" t="s">
        <v>537</v>
      </c>
      <c r="C237" s="37" t="s">
        <v>28</v>
      </c>
      <c r="D237" s="26" t="s">
        <v>538</v>
      </c>
      <c r="E237" s="9" t="s">
        <v>539</v>
      </c>
      <c r="F237" s="41" t="s">
        <v>493</v>
      </c>
      <c r="G237" s="37" t="s">
        <v>68</v>
      </c>
      <c r="H237" s="37">
        <v>2026.12</v>
      </c>
      <c r="I237" s="37">
        <v>600</v>
      </c>
      <c r="J237" s="38">
        <v>1200</v>
      </c>
      <c r="K237" s="39"/>
    </row>
    <row r="238" ht="17.5" customHeight="1" spans="1:11">
      <c r="A238" s="11">
        <v>235</v>
      </c>
      <c r="B238" s="37" t="s">
        <v>540</v>
      </c>
      <c r="C238" s="37" t="s">
        <v>28</v>
      </c>
      <c r="D238" s="26" t="s">
        <v>541</v>
      </c>
      <c r="E238" s="9"/>
      <c r="F238" s="42" t="s">
        <v>78</v>
      </c>
      <c r="G238" s="37" t="s">
        <v>68</v>
      </c>
      <c r="H238" s="37">
        <v>2026.12</v>
      </c>
      <c r="I238" s="37">
        <v>600</v>
      </c>
      <c r="J238" s="43"/>
      <c r="K238" s="39"/>
    </row>
    <row r="239" ht="17.5" customHeight="1" spans="1:11">
      <c r="A239" s="11">
        <v>236</v>
      </c>
      <c r="B239" s="37" t="s">
        <v>542</v>
      </c>
      <c r="C239" s="37" t="s">
        <v>28</v>
      </c>
      <c r="D239" s="26" t="s">
        <v>339</v>
      </c>
      <c r="E239" s="48" t="s">
        <v>543</v>
      </c>
      <c r="F239" s="42" t="s">
        <v>78</v>
      </c>
      <c r="G239" s="37" t="s">
        <v>68</v>
      </c>
      <c r="H239" s="37">
        <v>2026.12</v>
      </c>
      <c r="I239" s="37">
        <v>600</v>
      </c>
      <c r="J239" s="38">
        <v>11600</v>
      </c>
      <c r="K239" s="39"/>
    </row>
    <row r="240" ht="17.5" customHeight="1" spans="1:11">
      <c r="A240" s="11">
        <v>237</v>
      </c>
      <c r="B240" s="37" t="s">
        <v>544</v>
      </c>
      <c r="C240" s="37" t="s">
        <v>14</v>
      </c>
      <c r="D240" s="26" t="s">
        <v>545</v>
      </c>
      <c r="E240" s="49"/>
      <c r="F240" s="42" t="s">
        <v>78</v>
      </c>
      <c r="G240" s="37" t="s">
        <v>68</v>
      </c>
      <c r="H240" s="37">
        <v>2026.12</v>
      </c>
      <c r="I240" s="37">
        <v>600</v>
      </c>
      <c r="J240" s="40"/>
      <c r="K240" s="39"/>
    </row>
    <row r="241" ht="17.5" customHeight="1" spans="1:11">
      <c r="A241" s="11">
        <v>238</v>
      </c>
      <c r="B241" s="37" t="s">
        <v>546</v>
      </c>
      <c r="C241" s="37" t="s">
        <v>14</v>
      </c>
      <c r="D241" s="26" t="s">
        <v>547</v>
      </c>
      <c r="E241" s="49"/>
      <c r="F241" s="37" t="s">
        <v>438</v>
      </c>
      <c r="G241" s="37" t="s">
        <v>68</v>
      </c>
      <c r="H241" s="37">
        <v>2026.12</v>
      </c>
      <c r="I241" s="37">
        <v>600</v>
      </c>
      <c r="J241" s="40"/>
      <c r="K241" s="39"/>
    </row>
    <row r="242" ht="17.5" customHeight="1" spans="1:11">
      <c r="A242" s="11">
        <v>239</v>
      </c>
      <c r="B242" s="37" t="s">
        <v>548</v>
      </c>
      <c r="C242" s="37" t="s">
        <v>14</v>
      </c>
      <c r="D242" s="26" t="s">
        <v>365</v>
      </c>
      <c r="E242" s="49"/>
      <c r="F242" s="37" t="s">
        <v>438</v>
      </c>
      <c r="G242" s="37" t="s">
        <v>68</v>
      </c>
      <c r="H242" s="37">
        <v>2026.12</v>
      </c>
      <c r="I242" s="37">
        <v>600</v>
      </c>
      <c r="J242" s="40"/>
      <c r="K242" s="39"/>
    </row>
    <row r="243" ht="17.5" customHeight="1" spans="1:11">
      <c r="A243" s="11">
        <v>240</v>
      </c>
      <c r="B243" s="12" t="s">
        <v>549</v>
      </c>
      <c r="C243" s="12" t="s">
        <v>14</v>
      </c>
      <c r="D243" s="12" t="s">
        <v>25</v>
      </c>
      <c r="E243" s="50"/>
      <c r="F243" s="14" t="s">
        <v>17</v>
      </c>
      <c r="G243" s="15">
        <v>2026.9</v>
      </c>
      <c r="H243" s="15">
        <v>2026.12</v>
      </c>
      <c r="I243" s="15">
        <f>2350*3+2150</f>
        <v>9200</v>
      </c>
      <c r="J243" s="43"/>
      <c r="K243" s="33"/>
    </row>
    <row r="244" ht="17.5" customHeight="1" spans="1:11">
      <c r="A244" s="11">
        <v>241</v>
      </c>
      <c r="B244" s="37" t="s">
        <v>550</v>
      </c>
      <c r="C244" s="37" t="s">
        <v>14</v>
      </c>
      <c r="D244" s="26" t="s">
        <v>551</v>
      </c>
      <c r="E244" s="48" t="s">
        <v>552</v>
      </c>
      <c r="F244" s="42" t="s">
        <v>78</v>
      </c>
      <c r="G244" s="37" t="s">
        <v>68</v>
      </c>
      <c r="H244" s="37">
        <v>2026.12</v>
      </c>
      <c r="I244" s="37">
        <v>600</v>
      </c>
      <c r="J244" s="38">
        <v>9800</v>
      </c>
      <c r="K244" s="39"/>
    </row>
    <row r="245" ht="17.5" customHeight="1" spans="1:11">
      <c r="A245" s="11">
        <v>242</v>
      </c>
      <c r="B245" s="12" t="s">
        <v>553</v>
      </c>
      <c r="C245" s="12" t="s">
        <v>14</v>
      </c>
      <c r="D245" s="12" t="s">
        <v>554</v>
      </c>
      <c r="E245" s="50"/>
      <c r="F245" s="21" t="s">
        <v>52</v>
      </c>
      <c r="G245" s="15">
        <v>2026.9</v>
      </c>
      <c r="H245" s="15">
        <v>2026.12</v>
      </c>
      <c r="I245" s="15">
        <f>2350*3+2150</f>
        <v>9200</v>
      </c>
      <c r="J245" s="43"/>
      <c r="K245" s="33"/>
    </row>
    <row r="246" ht="17.5" customHeight="1" spans="1:11">
      <c r="A246" s="11">
        <v>243</v>
      </c>
      <c r="B246" s="37" t="s">
        <v>555</v>
      </c>
      <c r="C246" s="37" t="s">
        <v>14</v>
      </c>
      <c r="D246" s="26" t="s">
        <v>556</v>
      </c>
      <c r="E246" s="36" t="s">
        <v>557</v>
      </c>
      <c r="F246" s="42" t="s">
        <v>78</v>
      </c>
      <c r="G246" s="37" t="s">
        <v>68</v>
      </c>
      <c r="H246" s="37">
        <v>2026.12</v>
      </c>
      <c r="I246" s="37">
        <v>600</v>
      </c>
      <c r="J246" s="47">
        <v>600</v>
      </c>
      <c r="K246" s="39"/>
    </row>
    <row r="247" ht="17.5" customHeight="1" spans="1:11">
      <c r="A247" s="11">
        <v>244</v>
      </c>
      <c r="B247" s="37" t="s">
        <v>558</v>
      </c>
      <c r="C247" s="37" t="s">
        <v>28</v>
      </c>
      <c r="D247" s="26" t="s">
        <v>559</v>
      </c>
      <c r="E247" s="36" t="s">
        <v>560</v>
      </c>
      <c r="F247" s="42" t="s">
        <v>78</v>
      </c>
      <c r="G247" s="37" t="s">
        <v>68</v>
      </c>
      <c r="H247" s="37">
        <v>2026.12</v>
      </c>
      <c r="I247" s="37">
        <v>600</v>
      </c>
      <c r="J247" s="38">
        <v>1800</v>
      </c>
      <c r="K247" s="39"/>
    </row>
    <row r="248" ht="17.5" customHeight="1" spans="1:11">
      <c r="A248" s="11">
        <v>245</v>
      </c>
      <c r="B248" s="37" t="s">
        <v>561</v>
      </c>
      <c r="C248" s="37" t="s">
        <v>14</v>
      </c>
      <c r="D248" s="26" t="s">
        <v>94</v>
      </c>
      <c r="E248" s="36"/>
      <c r="F248" s="42" t="s">
        <v>222</v>
      </c>
      <c r="G248" s="37" t="s">
        <v>68</v>
      </c>
      <c r="H248" s="37">
        <v>2026.12</v>
      </c>
      <c r="I248" s="37">
        <v>600</v>
      </c>
      <c r="J248" s="40"/>
      <c r="K248" s="39"/>
    </row>
    <row r="249" ht="17.5" customHeight="1" spans="1:11">
      <c r="A249" s="11">
        <v>246</v>
      </c>
      <c r="B249" s="37" t="s">
        <v>562</v>
      </c>
      <c r="C249" s="37" t="s">
        <v>14</v>
      </c>
      <c r="D249" s="26" t="s">
        <v>457</v>
      </c>
      <c r="E249" s="36"/>
      <c r="F249" s="42" t="s">
        <v>408</v>
      </c>
      <c r="G249" s="37" t="s">
        <v>68</v>
      </c>
      <c r="H249" s="37">
        <v>2026.12</v>
      </c>
      <c r="I249" s="37">
        <v>600</v>
      </c>
      <c r="J249" s="43"/>
      <c r="K249" s="39"/>
    </row>
    <row r="250" ht="17.5" customHeight="1" spans="1:11">
      <c r="A250" s="11">
        <v>247</v>
      </c>
      <c r="B250" s="26" t="s">
        <v>563</v>
      </c>
      <c r="C250" s="26" t="s">
        <v>14</v>
      </c>
      <c r="D250" s="26" t="s">
        <v>564</v>
      </c>
      <c r="E250" s="44" t="s">
        <v>565</v>
      </c>
      <c r="F250" s="42" t="s">
        <v>78</v>
      </c>
      <c r="G250" s="37" t="s">
        <v>68</v>
      </c>
      <c r="H250" s="37">
        <v>2026.12</v>
      </c>
      <c r="I250" s="37">
        <v>600</v>
      </c>
      <c r="J250" s="38">
        <v>9800</v>
      </c>
      <c r="K250" s="39"/>
    </row>
    <row r="251" ht="17.5" customHeight="1" spans="1:11">
      <c r="A251" s="11">
        <v>248</v>
      </c>
      <c r="B251" s="12" t="s">
        <v>566</v>
      </c>
      <c r="C251" s="12" t="s">
        <v>14</v>
      </c>
      <c r="D251" s="12" t="s">
        <v>567</v>
      </c>
      <c r="E251" s="46"/>
      <c r="F251" s="14" t="s">
        <v>17</v>
      </c>
      <c r="G251" s="15">
        <v>2026.9</v>
      </c>
      <c r="H251" s="15">
        <v>2026.12</v>
      </c>
      <c r="I251" s="15">
        <f>2350*3+2150</f>
        <v>9200</v>
      </c>
      <c r="J251" s="43"/>
      <c r="K251" s="33"/>
    </row>
    <row r="252" ht="17.5" customHeight="1" spans="1:11">
      <c r="A252" s="11">
        <v>249</v>
      </c>
      <c r="B252" s="37" t="s">
        <v>568</v>
      </c>
      <c r="C252" s="37" t="s">
        <v>28</v>
      </c>
      <c r="D252" s="26" t="s">
        <v>569</v>
      </c>
      <c r="E252" s="44" t="s">
        <v>570</v>
      </c>
      <c r="F252" s="42" t="s">
        <v>222</v>
      </c>
      <c r="G252" s="37" t="s">
        <v>68</v>
      </c>
      <c r="H252" s="37">
        <v>2026.12</v>
      </c>
      <c r="I252" s="37">
        <v>600</v>
      </c>
      <c r="J252" s="38">
        <v>10400</v>
      </c>
      <c r="K252" s="39"/>
    </row>
    <row r="253" ht="17.5" customHeight="1" spans="1:11">
      <c r="A253" s="11">
        <v>250</v>
      </c>
      <c r="B253" s="37" t="s">
        <v>571</v>
      </c>
      <c r="C253" s="37" t="s">
        <v>14</v>
      </c>
      <c r="D253" s="26" t="s">
        <v>200</v>
      </c>
      <c r="E253" s="45"/>
      <c r="F253" s="42" t="s">
        <v>222</v>
      </c>
      <c r="G253" s="37" t="s">
        <v>68</v>
      </c>
      <c r="H253" s="37">
        <v>2026.12</v>
      </c>
      <c r="I253" s="37">
        <v>600</v>
      </c>
      <c r="J253" s="40"/>
      <c r="K253" s="39"/>
    </row>
    <row r="254" ht="17.5" customHeight="1" spans="1:11">
      <c r="A254" s="11">
        <v>251</v>
      </c>
      <c r="B254" s="12" t="s">
        <v>572</v>
      </c>
      <c r="C254" s="12" t="s">
        <v>14</v>
      </c>
      <c r="D254" s="12" t="s">
        <v>573</v>
      </c>
      <c r="E254" s="46"/>
      <c r="F254" s="21" t="s">
        <v>52</v>
      </c>
      <c r="G254" s="15">
        <v>2026.9</v>
      </c>
      <c r="H254" s="15">
        <v>2026.12</v>
      </c>
      <c r="I254" s="15">
        <f>2350*3+2150</f>
        <v>9200</v>
      </c>
      <c r="J254" s="43"/>
      <c r="K254" s="33"/>
    </row>
    <row r="255" ht="17.5" customHeight="1" spans="1:11">
      <c r="A255" s="11">
        <v>252</v>
      </c>
      <c r="B255" s="6" t="s">
        <v>574</v>
      </c>
      <c r="C255" s="6" t="s">
        <v>14</v>
      </c>
      <c r="D255" s="36" t="s">
        <v>575</v>
      </c>
      <c r="E255" s="36" t="s">
        <v>576</v>
      </c>
      <c r="F255" s="54" t="s">
        <v>78</v>
      </c>
      <c r="G255" s="37" t="s">
        <v>68</v>
      </c>
      <c r="H255" s="6">
        <v>2026.12</v>
      </c>
      <c r="I255" s="37">
        <v>600</v>
      </c>
      <c r="J255" s="38">
        <v>1200</v>
      </c>
      <c r="K255" s="39"/>
    </row>
    <row r="256" ht="17.5" customHeight="1" spans="1:11">
      <c r="A256" s="11">
        <v>253</v>
      </c>
      <c r="B256" s="6" t="s">
        <v>577</v>
      </c>
      <c r="C256" s="6" t="s">
        <v>14</v>
      </c>
      <c r="D256" s="36" t="s">
        <v>44</v>
      </c>
      <c r="E256" s="36"/>
      <c r="F256" s="54" t="s">
        <v>78</v>
      </c>
      <c r="G256" s="37" t="s">
        <v>68</v>
      </c>
      <c r="H256" s="6">
        <v>2026.12</v>
      </c>
      <c r="I256" s="37">
        <v>600</v>
      </c>
      <c r="J256" s="43"/>
      <c r="K256" s="39"/>
    </row>
    <row r="257" ht="17.5" customHeight="1" spans="1:11">
      <c r="A257" s="11">
        <v>254</v>
      </c>
      <c r="B257" s="26" t="s">
        <v>578</v>
      </c>
      <c r="C257" s="26" t="s">
        <v>28</v>
      </c>
      <c r="D257" s="26" t="s">
        <v>579</v>
      </c>
      <c r="E257" s="36" t="s">
        <v>580</v>
      </c>
      <c r="F257" s="37" t="s">
        <v>581</v>
      </c>
      <c r="G257" s="37" t="s">
        <v>68</v>
      </c>
      <c r="H257" s="37">
        <v>2026.12</v>
      </c>
      <c r="I257" s="37">
        <v>600</v>
      </c>
      <c r="J257" s="38">
        <v>1200</v>
      </c>
      <c r="K257" s="39"/>
    </row>
    <row r="258" ht="17.5" customHeight="1" spans="1:11">
      <c r="A258" s="11">
        <v>255</v>
      </c>
      <c r="B258" s="37" t="s">
        <v>582</v>
      </c>
      <c r="C258" s="26" t="s">
        <v>14</v>
      </c>
      <c r="D258" s="26" t="s">
        <v>414</v>
      </c>
      <c r="E258" s="36"/>
      <c r="F258" s="37" t="s">
        <v>115</v>
      </c>
      <c r="G258" s="37" t="s">
        <v>68</v>
      </c>
      <c r="H258" s="37">
        <v>2026.12</v>
      </c>
      <c r="I258" s="37">
        <v>600</v>
      </c>
      <c r="J258" s="43"/>
      <c r="K258" s="39"/>
    </row>
    <row r="259" ht="17.5" customHeight="1" spans="1:11">
      <c r="A259" s="60" t="s">
        <v>583</v>
      </c>
      <c r="B259" s="61"/>
      <c r="C259" s="61"/>
      <c r="D259" s="61"/>
      <c r="E259" s="61"/>
      <c r="F259" s="61"/>
      <c r="G259" s="61"/>
      <c r="H259" s="61"/>
      <c r="I259" s="61"/>
      <c r="J259" s="61"/>
      <c r="K259" s="61"/>
    </row>
  </sheetData>
  <mergeCells count="123">
    <mergeCell ref="A1:K1"/>
    <mergeCell ref="A259:K259"/>
    <mergeCell ref="E5:E6"/>
    <mergeCell ref="E7:E8"/>
    <mergeCell ref="E10:E11"/>
    <mergeCell ref="E18:E19"/>
    <mergeCell ref="E21:E27"/>
    <mergeCell ref="E28:E30"/>
    <mergeCell ref="E32:E40"/>
    <mergeCell ref="E41:E45"/>
    <mergeCell ref="E46:E47"/>
    <mergeCell ref="E49:E50"/>
    <mergeCell ref="E51:E53"/>
    <mergeCell ref="E55:E57"/>
    <mergeCell ref="E60:E61"/>
    <mergeCell ref="E64:E68"/>
    <mergeCell ref="E70:E75"/>
    <mergeCell ref="E76:E77"/>
    <mergeCell ref="E78:E79"/>
    <mergeCell ref="E80:E84"/>
    <mergeCell ref="E85:E87"/>
    <mergeCell ref="E88:E90"/>
    <mergeCell ref="E91:E96"/>
    <mergeCell ref="E98:E99"/>
    <mergeCell ref="E101:E102"/>
    <mergeCell ref="E104:E106"/>
    <mergeCell ref="E107:E110"/>
    <mergeCell ref="E111:E114"/>
    <mergeCell ref="E115:E116"/>
    <mergeCell ref="E117:E120"/>
    <mergeCell ref="E121:E123"/>
    <mergeCell ref="E126:E127"/>
    <mergeCell ref="E128:E132"/>
    <mergeCell ref="E133:E134"/>
    <mergeCell ref="E136:E137"/>
    <mergeCell ref="E139:E143"/>
    <mergeCell ref="E144:E146"/>
    <mergeCell ref="E147:E150"/>
    <mergeCell ref="E154:E155"/>
    <mergeCell ref="E158:E159"/>
    <mergeCell ref="E161:E164"/>
    <mergeCell ref="E165:E169"/>
    <mergeCell ref="E170:E173"/>
    <mergeCell ref="E175:E176"/>
    <mergeCell ref="E177:E180"/>
    <mergeCell ref="E183:E184"/>
    <mergeCell ref="E186:E188"/>
    <mergeCell ref="E190:E192"/>
    <mergeCell ref="E195:E209"/>
    <mergeCell ref="E210:E215"/>
    <mergeCell ref="E217:E218"/>
    <mergeCell ref="E220:E222"/>
    <mergeCell ref="E226:E232"/>
    <mergeCell ref="E233:E235"/>
    <mergeCell ref="E237:E238"/>
    <mergeCell ref="E239:E243"/>
    <mergeCell ref="E244:E245"/>
    <mergeCell ref="E247:E249"/>
    <mergeCell ref="E250:E251"/>
    <mergeCell ref="E252:E254"/>
    <mergeCell ref="E255:E256"/>
    <mergeCell ref="E257:E258"/>
    <mergeCell ref="F130:F132"/>
    <mergeCell ref="J5:J6"/>
    <mergeCell ref="J7:J8"/>
    <mergeCell ref="J10:J11"/>
    <mergeCell ref="J18:J19"/>
    <mergeCell ref="J21:J27"/>
    <mergeCell ref="J28:J30"/>
    <mergeCell ref="J32:J40"/>
    <mergeCell ref="J41:J45"/>
    <mergeCell ref="J46:J47"/>
    <mergeCell ref="J49:J50"/>
    <mergeCell ref="J51:J53"/>
    <mergeCell ref="J55:J57"/>
    <mergeCell ref="J60:J61"/>
    <mergeCell ref="J64:J68"/>
    <mergeCell ref="J70:J75"/>
    <mergeCell ref="J76:J77"/>
    <mergeCell ref="J78:J79"/>
    <mergeCell ref="J80:J84"/>
    <mergeCell ref="J85:J87"/>
    <mergeCell ref="J88:J90"/>
    <mergeCell ref="J91:J96"/>
    <mergeCell ref="J98:J99"/>
    <mergeCell ref="J101:J102"/>
    <mergeCell ref="J104:J106"/>
    <mergeCell ref="J107:J110"/>
    <mergeCell ref="J111:J114"/>
    <mergeCell ref="J115:J116"/>
    <mergeCell ref="J117:J120"/>
    <mergeCell ref="J121:J123"/>
    <mergeCell ref="J126:J127"/>
    <mergeCell ref="J128:J132"/>
    <mergeCell ref="J133:J134"/>
    <mergeCell ref="J136:J137"/>
    <mergeCell ref="J139:J143"/>
    <mergeCell ref="J144:J146"/>
    <mergeCell ref="J147:J150"/>
    <mergeCell ref="J154:J155"/>
    <mergeCell ref="J158:J159"/>
    <mergeCell ref="J161:J164"/>
    <mergeCell ref="J165:J169"/>
    <mergeCell ref="J170:J173"/>
    <mergeCell ref="J175:J176"/>
    <mergeCell ref="J177:J180"/>
    <mergeCell ref="J183:J184"/>
    <mergeCell ref="J186:J188"/>
    <mergeCell ref="J190:J192"/>
    <mergeCell ref="J195:J209"/>
    <mergeCell ref="J210:J215"/>
    <mergeCell ref="J217:J218"/>
    <mergeCell ref="J220:J222"/>
    <mergeCell ref="J226:J232"/>
    <mergeCell ref="J233:J235"/>
    <mergeCell ref="J237:J238"/>
    <mergeCell ref="J239:J243"/>
    <mergeCell ref="J244:J245"/>
    <mergeCell ref="J247:J249"/>
    <mergeCell ref="J250:J251"/>
    <mergeCell ref="J252:J254"/>
    <mergeCell ref="J255:J256"/>
    <mergeCell ref="J257:J258"/>
  </mergeCells>
  <conditionalFormatting sqref="B3">
    <cfRule type="duplicateValues" dxfId="0" priority="9"/>
    <cfRule type="duplicateValues" dxfId="0" priority="10"/>
    <cfRule type="duplicateValues" dxfId="0" priority="11"/>
  </conditionalFormatting>
  <conditionalFormatting sqref="E3">
    <cfRule type="duplicateValues" dxfId="0" priority="8"/>
  </conditionalFormatting>
  <conditionalFormatting sqref="E1:E28 E69:E70 E58:E64 E78:E80 E111 E107 E85:E104 E76 E216:E239 E244 E255:E258 E260:E65536 E246:E250 E252 E210 E181:E190 E144 E147 E177 E193:E195 E165:E175 E135:E139 E124:E128 E133 E121 E160:E161 E151:E158 E115:E117 E41:E55 E31:E32">
    <cfRule type="duplicateValues" dxfId="0" priority="1"/>
  </conditionalFormatting>
  <conditionalFormatting sqref="E28 E58:E60 E62:E64 E70 E51 E48:E49 E46 E41 E54 E100:E101 E97:E98 E88 E103:E104 E107 E111 E85 E78:E79 E170 E76 E21 E32">
    <cfRule type="duplicateValues" dxfId="0" priority="7"/>
  </conditionalFormatting>
  <conditionalFormatting sqref="E21 E78:E79 E107 E85:E88 E91:E104 E62:E64 E41:E54 E58:E60 E76 E111 E69:E70 E255:E256 E185:E188 E177 E165:E175 E160 E147 E135:E139 E133 E151:E158 E144 E181:E182 E124:E126 E128 E115:E117 E31:E32 E28">
    <cfRule type="duplicateValues" dxfId="0" priority="5"/>
  </conditionalFormatting>
  <conditionalFormatting sqref="E21 E78:E79 E91 E111 E88 E107 E46 E85 E76 E48:E49 E62:E64 E115 E51:E54 E97:E104 E58:E60 E69:E70 E255:E256 E117 E165 E170 E160 E147 E133 E156:E158 E151:E154 E144 E135:E139 E185:E188 E128 E124:E126 E41 E31:E32 E28">
    <cfRule type="duplicateValues" dxfId="0" priority="6"/>
  </conditionalFormatting>
  <conditionalFormatting sqref="E257:E258 E252 E244 E246:E250 E216:E239 E193:E195 E189 E183:E184 E210">
    <cfRule type="duplicateValues" dxfId="0" priority="2"/>
  </conditionalFormatting>
  <conditionalFormatting sqref="E257:E258 E246:E247 E250 E244 E233 E193:E195 E189 E183 E210 E216:E226 E239 E236:E237">
    <cfRule type="duplicateValues" dxfId="0" priority="3"/>
  </conditionalFormatting>
  <conditionalFormatting sqref="E257:E258 E219:E220 E189 E210 E216:E217">
    <cfRule type="duplicateValues" dxfId="0" priority="4"/>
  </conditionalFormatting>
  <dataValidations count="2">
    <dataValidation allowBlank="1" showInputMessage="1" showErrorMessage="1" sqref="F28 F76 F133 F244 F31:F33 F41:F56 F58:F66 F69:F73 F78:F83 F85:F105 F107:F109 F111:F113 F115:F122 F124:F125 F128:F129 F135:F141 F144:F145 F147:F148 F151:F158 F160:F163 F165:F173 F183:F190 F193:F201 F210:F214 F216:F240 F246:F250 F252:F253 F255:F258"/>
    <dataValidation type="list" allowBlank="1" showInputMessage="1" showErrorMessage="1" sqref="C32 C51">
      <formula1>"男,女"</formula1>
    </dataValidation>
  </dataValidations>
  <pageMargins left="0.751388888888889" right="0.751388888888889" top="0.66875" bottom="0.747916666666667" header="0.5" footer="0.5"/>
  <pageSetup paperSize="9"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2"/>
  <sheetViews>
    <sheetView workbookViewId="0">
      <selection activeCell="A4" sqref="A4:O61"/>
    </sheetView>
  </sheetViews>
  <sheetFormatPr defaultColWidth="9" defaultRowHeight="13.5"/>
  <cols>
    <col min="1" max="1" width="4.75" style="2" customWidth="1"/>
    <col min="2" max="2" width="6.75" style="2" customWidth="1"/>
    <col min="3" max="3" width="4.625" style="2" customWidth="1"/>
    <col min="4" max="4" width="17.75" style="2" customWidth="1"/>
    <col min="5" max="5" width="11.375" style="2" customWidth="1"/>
    <col min="6" max="6" width="9" style="2" customWidth="1"/>
    <col min="7" max="7" width="7.375" style="2" customWidth="1"/>
    <col min="8" max="8" width="7.75" style="2" customWidth="1"/>
    <col min="9" max="10" width="9" style="2" customWidth="1"/>
    <col min="11" max="11" width="7.5" style="2" customWidth="1"/>
    <col min="12" max="12" width="7.375" style="2" customWidth="1"/>
    <col min="13" max="13" width="8.375" style="2" customWidth="1"/>
    <col min="14" max="14" width="9" style="2"/>
    <col min="15" max="15" width="7.375" style="2" customWidth="1"/>
    <col min="16" max="16384" width="9" style="2"/>
  </cols>
  <sheetData>
    <row r="1" ht="27" customHeight="1" spans="1:15">
      <c r="A1" s="3" t="s">
        <v>584</v>
      </c>
      <c r="B1" s="3"/>
      <c r="C1" s="3"/>
      <c r="D1" s="3"/>
      <c r="E1" s="3"/>
      <c r="F1" s="3"/>
      <c r="G1" s="3"/>
      <c r="H1" s="3"/>
      <c r="I1" s="3"/>
      <c r="J1" s="3"/>
      <c r="K1" s="3"/>
      <c r="L1" s="3"/>
      <c r="M1" s="3"/>
      <c r="N1" s="3"/>
      <c r="O1" s="3"/>
    </row>
    <row r="2" ht="18.75" spans="1:15">
      <c r="A2" s="3"/>
      <c r="B2" s="3"/>
      <c r="C2" s="3"/>
      <c r="D2" s="4"/>
      <c r="E2" s="3"/>
      <c r="F2" s="3"/>
      <c r="G2" s="3"/>
      <c r="H2" s="3"/>
      <c r="I2" s="3"/>
      <c r="J2" s="5" t="s">
        <v>1</v>
      </c>
      <c r="K2" s="4"/>
    </row>
    <row r="3" ht="22.5" spans="1:15">
      <c r="A3" s="6" t="s">
        <v>2</v>
      </c>
      <c r="B3" s="7" t="s">
        <v>3</v>
      </c>
      <c r="C3" s="7" t="s">
        <v>4</v>
      </c>
      <c r="D3" s="8" t="s">
        <v>5</v>
      </c>
      <c r="E3" s="8" t="s">
        <v>6</v>
      </c>
      <c r="F3" s="6" t="s">
        <v>7</v>
      </c>
      <c r="G3" s="9" t="s">
        <v>8</v>
      </c>
      <c r="H3" s="9" t="s">
        <v>9</v>
      </c>
      <c r="I3" s="9" t="s">
        <v>585</v>
      </c>
      <c r="J3" s="9" t="s">
        <v>586</v>
      </c>
      <c r="K3" s="9" t="s">
        <v>587</v>
      </c>
      <c r="L3" s="9" t="s">
        <v>588</v>
      </c>
      <c r="M3" s="10" t="s">
        <v>10</v>
      </c>
      <c r="N3" s="10" t="s">
        <v>11</v>
      </c>
      <c r="O3" s="9" t="s">
        <v>12</v>
      </c>
    </row>
    <row r="4" ht="22.5" spans="1:15">
      <c r="A4" s="11">
        <v>1</v>
      </c>
      <c r="B4" s="12" t="s">
        <v>13</v>
      </c>
      <c r="C4" s="12" t="s">
        <v>14</v>
      </c>
      <c r="D4" s="12" t="s">
        <v>15</v>
      </c>
      <c r="E4" s="13" t="s">
        <v>16</v>
      </c>
      <c r="F4" s="14" t="s">
        <v>17</v>
      </c>
      <c r="G4" s="15">
        <v>2026.9</v>
      </c>
      <c r="H4" s="15">
        <v>2026.12</v>
      </c>
      <c r="I4" s="16">
        <f>679.04*4</f>
        <v>2716.16</v>
      </c>
      <c r="J4" s="16">
        <f>303.08*6</f>
        <v>1818.48</v>
      </c>
      <c r="K4" s="16">
        <f>29.71*4</f>
        <v>118.84</v>
      </c>
      <c r="L4" s="16">
        <f>9.76*4</f>
        <v>39.04</v>
      </c>
      <c r="M4" s="16">
        <f t="shared" ref="M4:M15" si="0">SUM(I4:L4)</f>
        <v>4692.52</v>
      </c>
      <c r="N4" s="16">
        <v>4692.52</v>
      </c>
      <c r="O4" s="16"/>
    </row>
    <row r="5" spans="1:15">
      <c r="A5" s="11">
        <v>2</v>
      </c>
      <c r="B5" s="12" t="s">
        <v>18</v>
      </c>
      <c r="C5" s="12" t="s">
        <v>14</v>
      </c>
      <c r="D5" s="12" t="s">
        <v>19</v>
      </c>
      <c r="E5" s="17" t="s">
        <v>20</v>
      </c>
      <c r="F5" s="14" t="s">
        <v>17</v>
      </c>
      <c r="G5" s="15">
        <v>2026.9</v>
      </c>
      <c r="H5" s="15">
        <v>2026.12</v>
      </c>
      <c r="I5" s="16">
        <f t="shared" ref="I5:I21" si="1">679.04*4</f>
        <v>2716.16</v>
      </c>
      <c r="J5" s="16">
        <f t="shared" ref="J5:J21" si="2">303.08*6</f>
        <v>1818.48</v>
      </c>
      <c r="K5" s="16">
        <f t="shared" ref="K5:K21" si="3">29.71*4</f>
        <v>118.84</v>
      </c>
      <c r="L5" s="16">
        <f t="shared" ref="L5:L21" si="4">9.76*4</f>
        <v>39.04</v>
      </c>
      <c r="M5" s="16">
        <f t="shared" si="0"/>
        <v>4692.52</v>
      </c>
      <c r="N5" s="16">
        <f>M5+M6</f>
        <v>9385.04</v>
      </c>
      <c r="O5" s="16"/>
    </row>
    <row r="6" spans="1:15">
      <c r="A6" s="11">
        <v>3</v>
      </c>
      <c r="B6" s="12" t="s">
        <v>21</v>
      </c>
      <c r="C6" s="12" t="s">
        <v>14</v>
      </c>
      <c r="D6" s="12" t="s">
        <v>22</v>
      </c>
      <c r="E6" s="17"/>
      <c r="F6" s="12" t="s">
        <v>23</v>
      </c>
      <c r="G6" s="15">
        <v>2026.9</v>
      </c>
      <c r="H6" s="15">
        <v>2026.12</v>
      </c>
      <c r="I6" s="16">
        <f t="shared" si="1"/>
        <v>2716.16</v>
      </c>
      <c r="J6" s="16">
        <f t="shared" si="2"/>
        <v>1818.48</v>
      </c>
      <c r="K6" s="16">
        <f t="shared" si="3"/>
        <v>118.84</v>
      </c>
      <c r="L6" s="16">
        <f t="shared" si="4"/>
        <v>39.04</v>
      </c>
      <c r="M6" s="16">
        <f t="shared" si="0"/>
        <v>4692.52</v>
      </c>
      <c r="N6" s="16"/>
      <c r="O6" s="16"/>
    </row>
    <row r="7" spans="1:15">
      <c r="A7" s="11">
        <v>4</v>
      </c>
      <c r="B7" s="12" t="s">
        <v>24</v>
      </c>
      <c r="C7" s="12" t="s">
        <v>14</v>
      </c>
      <c r="D7" s="12" t="s">
        <v>25</v>
      </c>
      <c r="E7" s="17" t="s">
        <v>26</v>
      </c>
      <c r="F7" s="14" t="s">
        <v>17</v>
      </c>
      <c r="G7" s="15">
        <v>2026.9</v>
      </c>
      <c r="H7" s="15">
        <v>2026.12</v>
      </c>
      <c r="I7" s="16">
        <f t="shared" si="1"/>
        <v>2716.16</v>
      </c>
      <c r="J7" s="16">
        <f t="shared" si="2"/>
        <v>1818.48</v>
      </c>
      <c r="K7" s="16">
        <f t="shared" si="3"/>
        <v>118.84</v>
      </c>
      <c r="L7" s="16">
        <f t="shared" si="4"/>
        <v>39.04</v>
      </c>
      <c r="M7" s="16">
        <f t="shared" si="0"/>
        <v>4692.52</v>
      </c>
      <c r="N7" s="16">
        <f>M7+M8</f>
        <v>9385.04</v>
      </c>
      <c r="O7" s="16"/>
    </row>
    <row r="8" spans="1:15">
      <c r="A8" s="11">
        <v>5</v>
      </c>
      <c r="B8" s="12" t="s">
        <v>27</v>
      </c>
      <c r="C8" s="12" t="s">
        <v>28</v>
      </c>
      <c r="D8" s="12" t="s">
        <v>29</v>
      </c>
      <c r="E8" s="17"/>
      <c r="F8" s="14" t="s">
        <v>17</v>
      </c>
      <c r="G8" s="15">
        <v>2026.9</v>
      </c>
      <c r="H8" s="15">
        <v>2026.12</v>
      </c>
      <c r="I8" s="16">
        <f t="shared" si="1"/>
        <v>2716.16</v>
      </c>
      <c r="J8" s="16">
        <f t="shared" si="2"/>
        <v>1818.48</v>
      </c>
      <c r="K8" s="16">
        <f t="shared" si="3"/>
        <v>118.84</v>
      </c>
      <c r="L8" s="16">
        <f t="shared" si="4"/>
        <v>39.04</v>
      </c>
      <c r="M8" s="16">
        <f t="shared" si="0"/>
        <v>4692.52</v>
      </c>
      <c r="N8" s="16"/>
      <c r="O8" s="16"/>
    </row>
    <row r="9" ht="22.5" spans="1:15">
      <c r="A9" s="11">
        <v>6</v>
      </c>
      <c r="B9" s="12" t="s">
        <v>30</v>
      </c>
      <c r="C9" s="12" t="s">
        <v>14</v>
      </c>
      <c r="D9" s="12" t="s">
        <v>31</v>
      </c>
      <c r="E9" s="13" t="s">
        <v>32</v>
      </c>
      <c r="F9" s="14" t="s">
        <v>17</v>
      </c>
      <c r="G9" s="15">
        <v>2026.9</v>
      </c>
      <c r="H9" s="15">
        <v>2026.12</v>
      </c>
      <c r="I9" s="16">
        <f t="shared" si="1"/>
        <v>2716.16</v>
      </c>
      <c r="J9" s="16">
        <f t="shared" si="2"/>
        <v>1818.48</v>
      </c>
      <c r="K9" s="16">
        <f t="shared" si="3"/>
        <v>118.84</v>
      </c>
      <c r="L9" s="16">
        <f t="shared" si="4"/>
        <v>39.04</v>
      </c>
      <c r="M9" s="16">
        <f t="shared" si="0"/>
        <v>4692.52</v>
      </c>
      <c r="N9" s="16">
        <v>4692.52</v>
      </c>
      <c r="O9" s="16"/>
    </row>
    <row r="10" spans="1:15">
      <c r="A10" s="11">
        <v>7</v>
      </c>
      <c r="B10" s="12" t="s">
        <v>33</v>
      </c>
      <c r="C10" s="12" t="s">
        <v>14</v>
      </c>
      <c r="D10" s="12" t="s">
        <v>34</v>
      </c>
      <c r="E10" s="17" t="s">
        <v>35</v>
      </c>
      <c r="F10" s="14" t="s">
        <v>17</v>
      </c>
      <c r="G10" s="15">
        <v>2026.9</v>
      </c>
      <c r="H10" s="15">
        <v>2026.12</v>
      </c>
      <c r="I10" s="16">
        <f t="shared" si="1"/>
        <v>2716.16</v>
      </c>
      <c r="J10" s="16">
        <f t="shared" si="2"/>
        <v>1818.48</v>
      </c>
      <c r="K10" s="16">
        <f t="shared" si="3"/>
        <v>118.84</v>
      </c>
      <c r="L10" s="16">
        <f t="shared" si="4"/>
        <v>39.04</v>
      </c>
      <c r="M10" s="16">
        <f t="shared" si="0"/>
        <v>4692.52</v>
      </c>
      <c r="N10" s="16">
        <f>M10+M11</f>
        <v>9385.04</v>
      </c>
      <c r="O10" s="16"/>
    </row>
    <row r="11" spans="1:15">
      <c r="A11" s="11">
        <v>8</v>
      </c>
      <c r="B11" s="12" t="s">
        <v>36</v>
      </c>
      <c r="C11" s="12" t="s">
        <v>14</v>
      </c>
      <c r="D11" s="12" t="s">
        <v>37</v>
      </c>
      <c r="E11" s="17"/>
      <c r="F11" s="14" t="s">
        <v>17</v>
      </c>
      <c r="G11" s="15">
        <v>2026.9</v>
      </c>
      <c r="H11" s="15">
        <v>2026.12</v>
      </c>
      <c r="I11" s="16">
        <f t="shared" si="1"/>
        <v>2716.16</v>
      </c>
      <c r="J11" s="16">
        <f t="shared" si="2"/>
        <v>1818.48</v>
      </c>
      <c r="K11" s="16">
        <f t="shared" si="3"/>
        <v>118.84</v>
      </c>
      <c r="L11" s="16">
        <f t="shared" si="4"/>
        <v>39.04</v>
      </c>
      <c r="M11" s="16">
        <f t="shared" si="0"/>
        <v>4692.52</v>
      </c>
      <c r="N11" s="16"/>
      <c r="O11" s="16"/>
    </row>
    <row r="12" ht="22.5" spans="1:15">
      <c r="A12" s="11">
        <v>9</v>
      </c>
      <c r="B12" s="12" t="s">
        <v>38</v>
      </c>
      <c r="C12" s="12" t="s">
        <v>14</v>
      </c>
      <c r="D12" s="12" t="s">
        <v>34</v>
      </c>
      <c r="E12" s="17" t="s">
        <v>39</v>
      </c>
      <c r="F12" s="14" t="s">
        <v>17</v>
      </c>
      <c r="G12" s="15">
        <v>2026.9</v>
      </c>
      <c r="H12" s="15">
        <v>2026.12</v>
      </c>
      <c r="I12" s="16">
        <f t="shared" si="1"/>
        <v>2716.16</v>
      </c>
      <c r="J12" s="16">
        <f t="shared" si="2"/>
        <v>1818.48</v>
      </c>
      <c r="K12" s="16">
        <f t="shared" si="3"/>
        <v>118.84</v>
      </c>
      <c r="L12" s="16">
        <f t="shared" si="4"/>
        <v>39.04</v>
      </c>
      <c r="M12" s="16">
        <f t="shared" si="0"/>
        <v>4692.52</v>
      </c>
      <c r="N12" s="16">
        <v>4692.52</v>
      </c>
      <c r="O12" s="16"/>
    </row>
    <row r="13" ht="30" customHeight="1" spans="1:15">
      <c r="A13" s="11">
        <v>10</v>
      </c>
      <c r="B13" s="12" t="s">
        <v>40</v>
      </c>
      <c r="C13" s="12" t="s">
        <v>14</v>
      </c>
      <c r="D13" s="12" t="s">
        <v>41</v>
      </c>
      <c r="E13" s="18" t="s">
        <v>42</v>
      </c>
      <c r="F13" s="14" t="s">
        <v>17</v>
      </c>
      <c r="G13" s="15">
        <v>2026.9</v>
      </c>
      <c r="H13" s="15">
        <v>2026.12</v>
      </c>
      <c r="I13" s="16">
        <f t="shared" si="1"/>
        <v>2716.16</v>
      </c>
      <c r="J13" s="16">
        <f t="shared" si="2"/>
        <v>1818.48</v>
      </c>
      <c r="K13" s="16">
        <f t="shared" si="3"/>
        <v>118.84</v>
      </c>
      <c r="L13" s="16">
        <f t="shared" si="4"/>
        <v>39.04</v>
      </c>
      <c r="M13" s="16">
        <f t="shared" si="0"/>
        <v>4692.52</v>
      </c>
      <c r="N13" s="16">
        <v>4692.52</v>
      </c>
      <c r="O13" s="16"/>
    </row>
    <row r="14" spans="1:15">
      <c r="A14" s="11">
        <v>11</v>
      </c>
      <c r="B14" s="12" t="s">
        <v>43</v>
      </c>
      <c r="C14" s="12" t="s">
        <v>14</v>
      </c>
      <c r="D14" s="12" t="s">
        <v>44</v>
      </c>
      <c r="E14" s="17" t="s">
        <v>45</v>
      </c>
      <c r="F14" s="14" t="s">
        <v>17</v>
      </c>
      <c r="G14" s="15">
        <v>2026.9</v>
      </c>
      <c r="H14" s="15">
        <v>2026.12</v>
      </c>
      <c r="I14" s="16">
        <f t="shared" si="1"/>
        <v>2716.16</v>
      </c>
      <c r="J14" s="16">
        <f t="shared" si="2"/>
        <v>1818.48</v>
      </c>
      <c r="K14" s="16">
        <f t="shared" si="3"/>
        <v>118.84</v>
      </c>
      <c r="L14" s="16">
        <f t="shared" si="4"/>
        <v>39.04</v>
      </c>
      <c r="M14" s="16">
        <f t="shared" si="0"/>
        <v>4692.52</v>
      </c>
      <c r="N14" s="16">
        <v>4692.52</v>
      </c>
      <c r="O14" s="16"/>
    </row>
    <row r="15" ht="30" customHeight="1" spans="1:15">
      <c r="A15" s="11">
        <v>12</v>
      </c>
      <c r="B15" s="12" t="s">
        <v>46</v>
      </c>
      <c r="C15" s="12" t="s">
        <v>14</v>
      </c>
      <c r="D15" s="12" t="s">
        <v>47</v>
      </c>
      <c r="E15" s="13" t="s">
        <v>48</v>
      </c>
      <c r="F15" s="14" t="s">
        <v>17</v>
      </c>
      <c r="G15" s="15">
        <v>2026.9</v>
      </c>
      <c r="H15" s="15">
        <v>2026.12</v>
      </c>
      <c r="I15" s="16">
        <f t="shared" si="1"/>
        <v>2716.16</v>
      </c>
      <c r="J15" s="16">
        <f t="shared" si="2"/>
        <v>1818.48</v>
      </c>
      <c r="K15" s="16">
        <f t="shared" si="3"/>
        <v>118.84</v>
      </c>
      <c r="L15" s="16">
        <f t="shared" si="4"/>
        <v>39.04</v>
      </c>
      <c r="M15" s="16">
        <f t="shared" si="0"/>
        <v>4692.52</v>
      </c>
      <c r="N15" s="16">
        <v>4692.52</v>
      </c>
      <c r="O15" s="16"/>
    </row>
    <row r="16" ht="30" customHeight="1" spans="1:15">
      <c r="A16" s="11">
        <v>13</v>
      </c>
      <c r="B16" s="12" t="s">
        <v>86</v>
      </c>
      <c r="C16" s="12" t="s">
        <v>14</v>
      </c>
      <c r="D16" s="12" t="s">
        <v>87</v>
      </c>
      <c r="E16" s="19" t="s">
        <v>84</v>
      </c>
      <c r="F16" s="14" t="s">
        <v>17</v>
      </c>
      <c r="G16" s="15">
        <v>2026.9</v>
      </c>
      <c r="H16" s="15">
        <v>2026.12</v>
      </c>
      <c r="I16" s="16">
        <f t="shared" si="1"/>
        <v>2716.16</v>
      </c>
      <c r="J16" s="16">
        <f t="shared" si="2"/>
        <v>1818.48</v>
      </c>
      <c r="K16" s="16">
        <f t="shared" si="3"/>
        <v>118.84</v>
      </c>
      <c r="L16" s="16">
        <f t="shared" si="4"/>
        <v>39.04</v>
      </c>
      <c r="M16" s="16">
        <f t="shared" ref="M16:M36" si="5">SUM(I16:L16)</f>
        <v>4692.52</v>
      </c>
      <c r="N16" s="16">
        <f>M16+M17</f>
        <v>9385.04</v>
      </c>
      <c r="O16" s="16"/>
    </row>
    <row r="17" spans="1:15">
      <c r="A17" s="11">
        <v>14</v>
      </c>
      <c r="B17" s="12" t="s">
        <v>88</v>
      </c>
      <c r="C17" s="12" t="s">
        <v>28</v>
      </c>
      <c r="D17" s="12" t="s">
        <v>89</v>
      </c>
      <c r="E17" s="19"/>
      <c r="F17" s="14" t="s">
        <v>17</v>
      </c>
      <c r="G17" s="15">
        <v>2026.9</v>
      </c>
      <c r="H17" s="15">
        <v>2026.12</v>
      </c>
      <c r="I17" s="16">
        <f t="shared" si="1"/>
        <v>2716.16</v>
      </c>
      <c r="J17" s="16">
        <f t="shared" si="2"/>
        <v>1818.48</v>
      </c>
      <c r="K17" s="16">
        <f t="shared" si="3"/>
        <v>118.84</v>
      </c>
      <c r="L17" s="16">
        <f t="shared" si="4"/>
        <v>39.04</v>
      </c>
      <c r="M17" s="16">
        <f t="shared" si="5"/>
        <v>4692.52</v>
      </c>
      <c r="N17" s="16"/>
      <c r="O17" s="16"/>
    </row>
    <row r="18" spans="1:15">
      <c r="A18" s="11">
        <v>15</v>
      </c>
      <c r="B18" s="12" t="s">
        <v>151</v>
      </c>
      <c r="C18" s="12" t="s">
        <v>14</v>
      </c>
      <c r="D18" s="12" t="s">
        <v>100</v>
      </c>
      <c r="E18" s="20" t="s">
        <v>148</v>
      </c>
      <c r="F18" s="21" t="s">
        <v>52</v>
      </c>
      <c r="G18" s="15">
        <v>2026.9</v>
      </c>
      <c r="H18" s="15">
        <v>2026.12</v>
      </c>
      <c r="I18" s="16">
        <f t="shared" si="1"/>
        <v>2716.16</v>
      </c>
      <c r="J18" s="16">
        <f t="shared" si="2"/>
        <v>1818.48</v>
      </c>
      <c r="K18" s="16">
        <f t="shared" si="3"/>
        <v>118.84</v>
      </c>
      <c r="L18" s="16">
        <f t="shared" si="4"/>
        <v>39.04</v>
      </c>
      <c r="M18" s="16">
        <f t="shared" si="5"/>
        <v>4692.52</v>
      </c>
      <c r="N18" s="16">
        <v>4692.52</v>
      </c>
      <c r="O18" s="16"/>
    </row>
    <row r="19" spans="1:15">
      <c r="A19" s="11">
        <v>16</v>
      </c>
      <c r="B19" s="12" t="s">
        <v>179</v>
      </c>
      <c r="C19" s="12" t="s">
        <v>14</v>
      </c>
      <c r="D19" s="12" t="s">
        <v>180</v>
      </c>
      <c r="E19" s="22" t="s">
        <v>172</v>
      </c>
      <c r="F19" s="14" t="s">
        <v>17</v>
      </c>
      <c r="G19" s="15">
        <v>2026.9</v>
      </c>
      <c r="H19" s="15">
        <v>2026.12</v>
      </c>
      <c r="I19" s="16">
        <f t="shared" si="1"/>
        <v>2716.16</v>
      </c>
      <c r="J19" s="16">
        <f t="shared" si="2"/>
        <v>1818.48</v>
      </c>
      <c r="K19" s="16">
        <f t="shared" si="3"/>
        <v>118.84</v>
      </c>
      <c r="L19" s="16">
        <f t="shared" si="4"/>
        <v>39.04</v>
      </c>
      <c r="M19" s="16">
        <f t="shared" si="5"/>
        <v>4692.52</v>
      </c>
      <c r="N19" s="16">
        <f>M19+M20</f>
        <v>9385.04</v>
      </c>
      <c r="O19" s="16"/>
    </row>
    <row r="20" spans="1:15">
      <c r="A20" s="11">
        <v>17</v>
      </c>
      <c r="B20" s="12" t="s">
        <v>181</v>
      </c>
      <c r="C20" s="12" t="s">
        <v>14</v>
      </c>
      <c r="D20" s="12" t="s">
        <v>182</v>
      </c>
      <c r="E20" s="22"/>
      <c r="F20" s="14" t="s">
        <v>17</v>
      </c>
      <c r="G20" s="15">
        <v>2026.9</v>
      </c>
      <c r="H20" s="15">
        <v>2026.12</v>
      </c>
      <c r="I20" s="16">
        <f t="shared" ref="I20:I29" si="6">679.04*4</f>
        <v>2716.16</v>
      </c>
      <c r="J20" s="16">
        <f t="shared" ref="J20:J29" si="7">303.08*6</f>
        <v>1818.48</v>
      </c>
      <c r="K20" s="16">
        <f t="shared" ref="K20:K29" si="8">29.71*4</f>
        <v>118.84</v>
      </c>
      <c r="L20" s="16">
        <f t="shared" ref="L20:L29" si="9">9.76*4</f>
        <v>39.04</v>
      </c>
      <c r="M20" s="16">
        <f t="shared" si="5"/>
        <v>4692.52</v>
      </c>
      <c r="N20" s="16"/>
      <c r="O20" s="16"/>
    </row>
    <row r="21" spans="1:15">
      <c r="A21" s="11">
        <v>18</v>
      </c>
      <c r="B21" s="12" t="s">
        <v>197</v>
      </c>
      <c r="C21" s="12" t="s">
        <v>14</v>
      </c>
      <c r="D21" s="12" t="s">
        <v>198</v>
      </c>
      <c r="E21" s="22" t="s">
        <v>188</v>
      </c>
      <c r="F21" s="14" t="s">
        <v>17</v>
      </c>
      <c r="G21" s="15">
        <v>2026.9</v>
      </c>
      <c r="H21" s="15">
        <v>2026.12</v>
      </c>
      <c r="I21" s="16">
        <f t="shared" si="6"/>
        <v>2716.16</v>
      </c>
      <c r="J21" s="16">
        <f t="shared" si="7"/>
        <v>1818.48</v>
      </c>
      <c r="K21" s="16">
        <f t="shared" si="8"/>
        <v>118.84</v>
      </c>
      <c r="L21" s="16">
        <f t="shared" si="9"/>
        <v>39.04</v>
      </c>
      <c r="M21" s="16">
        <f t="shared" si="5"/>
        <v>4692.52</v>
      </c>
      <c r="N21" s="16">
        <f>M21+M22</f>
        <v>9385.04</v>
      </c>
      <c r="O21" s="16"/>
    </row>
    <row r="22" spans="1:15">
      <c r="A22" s="11">
        <v>19</v>
      </c>
      <c r="B22" s="12" t="s">
        <v>199</v>
      </c>
      <c r="C22" s="12" t="s">
        <v>14</v>
      </c>
      <c r="D22" s="12" t="s">
        <v>200</v>
      </c>
      <c r="E22" s="22"/>
      <c r="F22" s="14" t="s">
        <v>17</v>
      </c>
      <c r="G22" s="15">
        <v>2026.9</v>
      </c>
      <c r="H22" s="15">
        <v>2026.12</v>
      </c>
      <c r="I22" s="16">
        <f t="shared" si="6"/>
        <v>2716.16</v>
      </c>
      <c r="J22" s="16">
        <f t="shared" si="7"/>
        <v>1818.48</v>
      </c>
      <c r="K22" s="16">
        <f t="shared" si="8"/>
        <v>118.84</v>
      </c>
      <c r="L22" s="16">
        <f t="shared" si="9"/>
        <v>39.04</v>
      </c>
      <c r="M22" s="16">
        <f t="shared" si="5"/>
        <v>4692.52</v>
      </c>
      <c r="N22" s="16"/>
      <c r="O22" s="16"/>
    </row>
    <row r="23" ht="22.5" spans="1:15">
      <c r="A23" s="11">
        <v>20</v>
      </c>
      <c r="B23" s="12" t="s">
        <v>205</v>
      </c>
      <c r="C23" s="12" t="s">
        <v>14</v>
      </c>
      <c r="D23" s="12" t="s">
        <v>206</v>
      </c>
      <c r="E23" s="22" t="s">
        <v>203</v>
      </c>
      <c r="F23" s="12" t="s">
        <v>23</v>
      </c>
      <c r="G23" s="15">
        <v>2026.9</v>
      </c>
      <c r="H23" s="15">
        <v>2026.12</v>
      </c>
      <c r="I23" s="16">
        <f t="shared" si="6"/>
        <v>2716.16</v>
      </c>
      <c r="J23" s="16">
        <f t="shared" si="7"/>
        <v>1818.48</v>
      </c>
      <c r="K23" s="16">
        <f t="shared" si="8"/>
        <v>118.84</v>
      </c>
      <c r="L23" s="16">
        <f t="shared" si="9"/>
        <v>39.04</v>
      </c>
      <c r="M23" s="16">
        <f t="shared" si="5"/>
        <v>4692.52</v>
      </c>
      <c r="N23" s="16">
        <v>4692.52</v>
      </c>
      <c r="O23" s="16"/>
    </row>
    <row r="24" ht="22.5" spans="1:15">
      <c r="A24" s="11">
        <v>21</v>
      </c>
      <c r="B24" s="12" t="s">
        <v>223</v>
      </c>
      <c r="C24" s="12" t="s">
        <v>14</v>
      </c>
      <c r="D24" s="12" t="s">
        <v>224</v>
      </c>
      <c r="E24" s="20" t="s">
        <v>213</v>
      </c>
      <c r="F24" s="21" t="s">
        <v>52</v>
      </c>
      <c r="G24" s="15">
        <v>2026.9</v>
      </c>
      <c r="H24" s="15">
        <v>2026.12</v>
      </c>
      <c r="I24" s="16">
        <f t="shared" si="6"/>
        <v>2716.16</v>
      </c>
      <c r="J24" s="16">
        <f t="shared" si="7"/>
        <v>1818.48</v>
      </c>
      <c r="K24" s="16">
        <f t="shared" si="8"/>
        <v>118.84</v>
      </c>
      <c r="L24" s="16">
        <f t="shared" si="9"/>
        <v>39.04</v>
      </c>
      <c r="M24" s="16">
        <f t="shared" si="5"/>
        <v>4692.52</v>
      </c>
      <c r="N24" s="16">
        <v>4692.52</v>
      </c>
      <c r="O24" s="16"/>
    </row>
    <row r="25" ht="22.5" spans="1:15">
      <c r="A25" s="11">
        <v>22</v>
      </c>
      <c r="B25" s="12" t="s">
        <v>273</v>
      </c>
      <c r="C25" s="12" t="s">
        <v>14</v>
      </c>
      <c r="D25" s="12" t="s">
        <v>274</v>
      </c>
      <c r="E25" s="22" t="s">
        <v>270</v>
      </c>
      <c r="F25" s="14" t="s">
        <v>17</v>
      </c>
      <c r="G25" s="15">
        <v>2026.9</v>
      </c>
      <c r="H25" s="15">
        <v>2026.12</v>
      </c>
      <c r="I25" s="16">
        <f t="shared" si="6"/>
        <v>2716.16</v>
      </c>
      <c r="J25" s="16">
        <f t="shared" si="7"/>
        <v>1818.48</v>
      </c>
      <c r="K25" s="16">
        <f t="shared" si="8"/>
        <v>118.84</v>
      </c>
      <c r="L25" s="16">
        <f t="shared" si="9"/>
        <v>39.04</v>
      </c>
      <c r="M25" s="16">
        <f t="shared" si="5"/>
        <v>4692.52</v>
      </c>
      <c r="N25" s="16">
        <v>4692.52</v>
      </c>
      <c r="O25" s="16"/>
    </row>
    <row r="26" ht="22.5" spans="1:15">
      <c r="A26" s="11">
        <v>23</v>
      </c>
      <c r="B26" s="12" t="s">
        <v>280</v>
      </c>
      <c r="C26" s="12" t="s">
        <v>14</v>
      </c>
      <c r="D26" s="12" t="s">
        <v>19</v>
      </c>
      <c r="E26" s="22" t="s">
        <v>277</v>
      </c>
      <c r="F26" s="14" t="s">
        <v>17</v>
      </c>
      <c r="G26" s="15">
        <v>2026.9</v>
      </c>
      <c r="H26" s="15">
        <v>2026.12</v>
      </c>
      <c r="I26" s="16">
        <f t="shared" si="6"/>
        <v>2716.16</v>
      </c>
      <c r="J26" s="16">
        <f t="shared" si="7"/>
        <v>1818.48</v>
      </c>
      <c r="K26" s="16">
        <f t="shared" si="8"/>
        <v>118.84</v>
      </c>
      <c r="L26" s="16">
        <f t="shared" si="9"/>
        <v>39.04</v>
      </c>
      <c r="M26" s="16">
        <f t="shared" si="5"/>
        <v>4692.52</v>
      </c>
      <c r="N26" s="16">
        <v>4692.52</v>
      </c>
      <c r="O26" s="16"/>
    </row>
    <row r="27" ht="22.5" spans="1:15">
      <c r="A27" s="11">
        <v>24</v>
      </c>
      <c r="B27" s="12" t="s">
        <v>288</v>
      </c>
      <c r="C27" s="12" t="s">
        <v>28</v>
      </c>
      <c r="D27" s="12" t="s">
        <v>289</v>
      </c>
      <c r="E27" s="22" t="s">
        <v>283</v>
      </c>
      <c r="F27" s="21" t="s">
        <v>290</v>
      </c>
      <c r="G27" s="15">
        <v>2026.9</v>
      </c>
      <c r="H27" s="15">
        <v>2026.12</v>
      </c>
      <c r="I27" s="16">
        <f t="shared" si="6"/>
        <v>2716.16</v>
      </c>
      <c r="J27" s="16">
        <f t="shared" si="7"/>
        <v>1818.48</v>
      </c>
      <c r="K27" s="16">
        <f t="shared" si="8"/>
        <v>118.84</v>
      </c>
      <c r="L27" s="16">
        <f t="shared" si="9"/>
        <v>39.04</v>
      </c>
      <c r="M27" s="16">
        <f t="shared" si="5"/>
        <v>4692.52</v>
      </c>
      <c r="N27" s="16">
        <v>4692.52</v>
      </c>
      <c r="O27" s="16"/>
    </row>
    <row r="28" ht="22.5" spans="1:15">
      <c r="A28" s="11">
        <v>25</v>
      </c>
      <c r="B28" s="12" t="s">
        <v>309</v>
      </c>
      <c r="C28" s="12" t="s">
        <v>14</v>
      </c>
      <c r="D28" s="12" t="s">
        <v>310</v>
      </c>
      <c r="E28" s="20" t="s">
        <v>306</v>
      </c>
      <c r="F28" s="21" t="s">
        <v>52</v>
      </c>
      <c r="G28" s="15">
        <v>2026.9</v>
      </c>
      <c r="H28" s="15">
        <v>2026.12</v>
      </c>
      <c r="I28" s="16">
        <f t="shared" si="6"/>
        <v>2716.16</v>
      </c>
      <c r="J28" s="16">
        <f t="shared" si="7"/>
        <v>1818.48</v>
      </c>
      <c r="K28" s="16">
        <f t="shared" si="8"/>
        <v>118.84</v>
      </c>
      <c r="L28" s="16">
        <f t="shared" si="9"/>
        <v>39.04</v>
      </c>
      <c r="M28" s="16">
        <f t="shared" si="5"/>
        <v>4692.52</v>
      </c>
      <c r="N28" s="16">
        <v>4692.52</v>
      </c>
      <c r="O28" s="16"/>
    </row>
    <row r="29" spans="1:15">
      <c r="A29" s="11">
        <v>26</v>
      </c>
      <c r="B29" s="12" t="s">
        <v>325</v>
      </c>
      <c r="C29" s="12" t="s">
        <v>14</v>
      </c>
      <c r="D29" s="12" t="s">
        <v>184</v>
      </c>
      <c r="E29" s="19" t="s">
        <v>322</v>
      </c>
      <c r="F29" s="21" t="s">
        <v>290</v>
      </c>
      <c r="G29" s="15">
        <v>2026.9</v>
      </c>
      <c r="H29" s="15">
        <v>2026.12</v>
      </c>
      <c r="I29" s="16">
        <f t="shared" si="6"/>
        <v>2716.16</v>
      </c>
      <c r="J29" s="16">
        <f t="shared" si="7"/>
        <v>1818.48</v>
      </c>
      <c r="K29" s="16">
        <f t="shared" si="8"/>
        <v>118.84</v>
      </c>
      <c r="L29" s="16">
        <f t="shared" si="9"/>
        <v>39.04</v>
      </c>
      <c r="M29" s="16">
        <f t="shared" si="5"/>
        <v>4692.52</v>
      </c>
      <c r="N29" s="16">
        <f>M29+M30+M31</f>
        <v>14077.56</v>
      </c>
      <c r="O29" s="16"/>
    </row>
    <row r="30" spans="1:15">
      <c r="A30" s="11">
        <v>27</v>
      </c>
      <c r="B30" s="12" t="s">
        <v>326</v>
      </c>
      <c r="C30" s="12" t="s">
        <v>14</v>
      </c>
      <c r="D30" s="12" t="s">
        <v>327</v>
      </c>
      <c r="E30" s="19"/>
      <c r="F30" s="23"/>
      <c r="G30" s="15">
        <v>2026.9</v>
      </c>
      <c r="H30" s="15">
        <v>2026.12</v>
      </c>
      <c r="I30" s="16">
        <f t="shared" ref="I30:I47" si="10">679.04*4</f>
        <v>2716.16</v>
      </c>
      <c r="J30" s="16">
        <f t="shared" ref="J30:J47" si="11">303.08*6</f>
        <v>1818.48</v>
      </c>
      <c r="K30" s="16">
        <f t="shared" ref="K30:K47" si="12">29.71*4</f>
        <v>118.84</v>
      </c>
      <c r="L30" s="16">
        <f t="shared" ref="L30:L41" si="13">9.76*4</f>
        <v>39.04</v>
      </c>
      <c r="M30" s="16">
        <f t="shared" si="5"/>
        <v>4692.52</v>
      </c>
      <c r="N30" s="16"/>
      <c r="O30" s="16"/>
    </row>
    <row r="31" spans="1:15">
      <c r="A31" s="11">
        <v>28</v>
      </c>
      <c r="B31" s="12" t="s">
        <v>328</v>
      </c>
      <c r="C31" s="12" t="s">
        <v>14</v>
      </c>
      <c r="D31" s="12" t="s">
        <v>180</v>
      </c>
      <c r="E31" s="19"/>
      <c r="F31" s="23"/>
      <c r="G31" s="15">
        <v>2026.9</v>
      </c>
      <c r="H31" s="15">
        <v>2026.12</v>
      </c>
      <c r="I31" s="16">
        <f t="shared" si="10"/>
        <v>2716.16</v>
      </c>
      <c r="J31" s="16">
        <f t="shared" si="11"/>
        <v>1818.48</v>
      </c>
      <c r="K31" s="16">
        <f t="shared" si="12"/>
        <v>118.84</v>
      </c>
      <c r="L31" s="16">
        <f t="shared" si="13"/>
        <v>39.04</v>
      </c>
      <c r="M31" s="16">
        <f t="shared" si="5"/>
        <v>4692.52</v>
      </c>
      <c r="N31" s="16"/>
      <c r="O31" s="16"/>
    </row>
    <row r="32" ht="22.5" spans="1:15">
      <c r="A32" s="11">
        <v>29</v>
      </c>
      <c r="B32" s="12" t="s">
        <v>332</v>
      </c>
      <c r="C32" s="12" t="s">
        <v>14</v>
      </c>
      <c r="D32" s="12" t="s">
        <v>333</v>
      </c>
      <c r="E32" s="19" t="s">
        <v>331</v>
      </c>
      <c r="F32" s="14" t="s">
        <v>17</v>
      </c>
      <c r="G32" s="15">
        <v>2026.9</v>
      </c>
      <c r="H32" s="15">
        <v>2026.12</v>
      </c>
      <c r="I32" s="16">
        <f t="shared" si="10"/>
        <v>2716.16</v>
      </c>
      <c r="J32" s="16">
        <f t="shared" si="11"/>
        <v>1818.48</v>
      </c>
      <c r="K32" s="16">
        <f t="shared" si="12"/>
        <v>118.84</v>
      </c>
      <c r="L32" s="16">
        <f t="shared" si="13"/>
        <v>39.04</v>
      </c>
      <c r="M32" s="16">
        <f t="shared" si="5"/>
        <v>4692.52</v>
      </c>
      <c r="N32" s="16">
        <v>4692.52</v>
      </c>
      <c r="O32" s="16"/>
    </row>
    <row r="33" ht="22.5" spans="1:15">
      <c r="A33" s="11">
        <v>30</v>
      </c>
      <c r="B33" s="12" t="s">
        <v>351</v>
      </c>
      <c r="C33" s="12" t="s">
        <v>14</v>
      </c>
      <c r="D33" s="12" t="s">
        <v>352</v>
      </c>
      <c r="E33" s="22" t="s">
        <v>344</v>
      </c>
      <c r="F33" s="21" t="s">
        <v>290</v>
      </c>
      <c r="G33" s="15">
        <v>2026.9</v>
      </c>
      <c r="H33" s="15">
        <v>2026.12</v>
      </c>
      <c r="I33" s="16">
        <f t="shared" si="10"/>
        <v>2716.16</v>
      </c>
      <c r="J33" s="16">
        <f t="shared" si="11"/>
        <v>1818.48</v>
      </c>
      <c r="K33" s="16">
        <f t="shared" si="12"/>
        <v>118.84</v>
      </c>
      <c r="L33" s="16">
        <f t="shared" si="13"/>
        <v>39.04</v>
      </c>
      <c r="M33" s="16">
        <f t="shared" si="5"/>
        <v>4692.52</v>
      </c>
      <c r="N33" s="16">
        <v>4692.52</v>
      </c>
      <c r="O33" s="16"/>
    </row>
    <row r="34" ht="22.5" spans="1:15">
      <c r="A34" s="11">
        <v>31</v>
      </c>
      <c r="B34" s="12" t="s">
        <v>358</v>
      </c>
      <c r="C34" s="12" t="s">
        <v>14</v>
      </c>
      <c r="D34" s="12" t="s">
        <v>80</v>
      </c>
      <c r="E34" s="22" t="s">
        <v>355</v>
      </c>
      <c r="F34" s="12" t="s">
        <v>359</v>
      </c>
      <c r="G34" s="15">
        <v>2026.9</v>
      </c>
      <c r="H34" s="15">
        <v>2026.12</v>
      </c>
      <c r="I34" s="16">
        <f t="shared" si="10"/>
        <v>2716.16</v>
      </c>
      <c r="J34" s="16">
        <f t="shared" si="11"/>
        <v>1818.48</v>
      </c>
      <c r="K34" s="16">
        <f t="shared" si="12"/>
        <v>118.84</v>
      </c>
      <c r="L34" s="16">
        <f t="shared" si="13"/>
        <v>39.04</v>
      </c>
      <c r="M34" s="16">
        <f t="shared" si="5"/>
        <v>4692.52</v>
      </c>
      <c r="N34" s="16">
        <v>4692.52</v>
      </c>
      <c r="O34" s="16"/>
    </row>
    <row r="35" spans="1:15">
      <c r="A35" s="11">
        <v>32</v>
      </c>
      <c r="B35" s="12" t="s">
        <v>364</v>
      </c>
      <c r="C35" s="12" t="s">
        <v>14</v>
      </c>
      <c r="D35" s="12" t="s">
        <v>365</v>
      </c>
      <c r="E35" s="22" t="s">
        <v>361</v>
      </c>
      <c r="F35" s="21" t="s">
        <v>52</v>
      </c>
      <c r="G35" s="15">
        <v>2026.9</v>
      </c>
      <c r="H35" s="15">
        <v>2026.12</v>
      </c>
      <c r="I35" s="16">
        <f t="shared" si="10"/>
        <v>2716.16</v>
      </c>
      <c r="J35" s="16">
        <f t="shared" si="11"/>
        <v>1818.48</v>
      </c>
      <c r="K35" s="16">
        <f t="shared" si="12"/>
        <v>118.84</v>
      </c>
      <c r="L35" s="16">
        <f t="shared" si="13"/>
        <v>39.04</v>
      </c>
      <c r="M35" s="16">
        <f t="shared" si="5"/>
        <v>4692.52</v>
      </c>
      <c r="N35" s="16">
        <f>M35+M36</f>
        <v>9385.04</v>
      </c>
      <c r="O35" s="16"/>
    </row>
    <row r="36" spans="1:15">
      <c r="A36" s="11">
        <v>33</v>
      </c>
      <c r="B36" s="12" t="s">
        <v>366</v>
      </c>
      <c r="C36" s="12" t="s">
        <v>14</v>
      </c>
      <c r="D36" s="12" t="s">
        <v>367</v>
      </c>
      <c r="E36" s="22"/>
      <c r="F36" s="21" t="s">
        <v>52</v>
      </c>
      <c r="G36" s="15">
        <v>2026.9</v>
      </c>
      <c r="H36" s="15">
        <v>2026.12</v>
      </c>
      <c r="I36" s="16">
        <f t="shared" si="10"/>
        <v>2716.16</v>
      </c>
      <c r="J36" s="16">
        <f t="shared" si="11"/>
        <v>1818.48</v>
      </c>
      <c r="K36" s="16">
        <f t="shared" si="12"/>
        <v>118.84</v>
      </c>
      <c r="L36" s="16">
        <f t="shared" si="13"/>
        <v>39.04</v>
      </c>
      <c r="M36" s="16">
        <f t="shared" si="5"/>
        <v>4692.52</v>
      </c>
      <c r="N36" s="16"/>
      <c r="O36" s="16"/>
    </row>
    <row r="37" ht="22.5" spans="1:15">
      <c r="A37" s="11">
        <v>34</v>
      </c>
      <c r="B37" s="12" t="s">
        <v>388</v>
      </c>
      <c r="C37" s="12" t="s">
        <v>28</v>
      </c>
      <c r="D37" s="12" t="s">
        <v>389</v>
      </c>
      <c r="E37" s="22" t="s">
        <v>386</v>
      </c>
      <c r="F37" s="12" t="s">
        <v>23</v>
      </c>
      <c r="G37" s="15">
        <v>2026.9</v>
      </c>
      <c r="H37" s="15">
        <v>2026.12</v>
      </c>
      <c r="I37" s="16">
        <f t="shared" si="10"/>
        <v>2716.16</v>
      </c>
      <c r="J37" s="16">
        <f t="shared" si="11"/>
        <v>1818.48</v>
      </c>
      <c r="K37" s="16">
        <f t="shared" si="12"/>
        <v>118.84</v>
      </c>
      <c r="L37" s="16">
        <f t="shared" si="13"/>
        <v>39.04</v>
      </c>
      <c r="M37" s="16">
        <f t="shared" ref="M37:M43" si="14">SUM(I37:L37)</f>
        <v>4692.52</v>
      </c>
      <c r="N37" s="16">
        <v>4692.52</v>
      </c>
      <c r="O37" s="16"/>
    </row>
    <row r="38" ht="33.75" spans="1:15">
      <c r="A38" s="11">
        <v>35</v>
      </c>
      <c r="B38" s="12" t="s">
        <v>400</v>
      </c>
      <c r="C38" s="12" t="s">
        <v>14</v>
      </c>
      <c r="D38" s="12" t="s">
        <v>25</v>
      </c>
      <c r="E38" s="20" t="s">
        <v>396</v>
      </c>
      <c r="F38" s="12" t="s">
        <v>359</v>
      </c>
      <c r="G38" s="15">
        <v>2026.9</v>
      </c>
      <c r="H38" s="15">
        <v>2026.12</v>
      </c>
      <c r="I38" s="16">
        <f t="shared" si="10"/>
        <v>2716.16</v>
      </c>
      <c r="J38" s="16">
        <f t="shared" si="11"/>
        <v>1818.48</v>
      </c>
      <c r="K38" s="16">
        <f t="shared" si="12"/>
        <v>118.84</v>
      </c>
      <c r="L38" s="16">
        <f t="shared" si="13"/>
        <v>39.04</v>
      </c>
      <c r="M38" s="16">
        <f t="shared" si="14"/>
        <v>4692.52</v>
      </c>
      <c r="N38" s="16">
        <v>4692.52</v>
      </c>
      <c r="O38" s="16"/>
    </row>
    <row r="39" ht="22.5" spans="1:15">
      <c r="A39" s="11">
        <v>36</v>
      </c>
      <c r="B39" s="12" t="s">
        <v>422</v>
      </c>
      <c r="C39" s="12" t="s">
        <v>28</v>
      </c>
      <c r="D39" s="12" t="s">
        <v>423</v>
      </c>
      <c r="E39" s="24" t="s">
        <v>421</v>
      </c>
      <c r="F39" s="14" t="s">
        <v>17</v>
      </c>
      <c r="G39" s="15">
        <v>2026.9</v>
      </c>
      <c r="H39" s="15">
        <v>2026.12</v>
      </c>
      <c r="I39" s="16">
        <f t="shared" si="10"/>
        <v>2716.16</v>
      </c>
      <c r="J39" s="16">
        <f t="shared" si="11"/>
        <v>1818.48</v>
      </c>
      <c r="K39" s="16">
        <f t="shared" si="12"/>
        <v>118.84</v>
      </c>
      <c r="L39" s="16">
        <f t="shared" si="13"/>
        <v>39.04</v>
      </c>
      <c r="M39" s="16">
        <f t="shared" si="14"/>
        <v>4692.52</v>
      </c>
      <c r="N39" s="16">
        <v>4692.52</v>
      </c>
      <c r="O39" s="16"/>
    </row>
    <row r="40" spans="1:15">
      <c r="A40" s="11">
        <v>37</v>
      </c>
      <c r="B40" s="12" t="s">
        <v>429</v>
      </c>
      <c r="C40" s="12" t="s">
        <v>14</v>
      </c>
      <c r="D40" s="12" t="s">
        <v>430</v>
      </c>
      <c r="E40" s="25" t="s">
        <v>426</v>
      </c>
      <c r="F40" s="21" t="s">
        <v>52</v>
      </c>
      <c r="G40" s="15">
        <v>2026.9</v>
      </c>
      <c r="H40" s="15">
        <v>2026.12</v>
      </c>
      <c r="I40" s="16">
        <f t="shared" si="10"/>
        <v>2716.16</v>
      </c>
      <c r="J40" s="16">
        <f t="shared" si="11"/>
        <v>1818.48</v>
      </c>
      <c r="K40" s="16">
        <f t="shared" si="12"/>
        <v>118.84</v>
      </c>
      <c r="L40" s="16">
        <f t="shared" si="13"/>
        <v>39.04</v>
      </c>
      <c r="M40" s="16">
        <f t="shared" si="14"/>
        <v>4692.52</v>
      </c>
      <c r="N40" s="16">
        <f>M40+M41</f>
        <v>9385.04</v>
      </c>
      <c r="O40" s="16"/>
    </row>
    <row r="41" spans="1:15">
      <c r="A41" s="11">
        <v>38</v>
      </c>
      <c r="B41" s="12" t="s">
        <v>431</v>
      </c>
      <c r="C41" s="12" t="s">
        <v>14</v>
      </c>
      <c r="D41" s="12" t="s">
        <v>150</v>
      </c>
      <c r="E41" s="25"/>
      <c r="F41" s="21" t="s">
        <v>52</v>
      </c>
      <c r="G41" s="15">
        <v>2026.9</v>
      </c>
      <c r="H41" s="15">
        <v>2026.12</v>
      </c>
      <c r="I41" s="16">
        <f t="shared" si="10"/>
        <v>2716.16</v>
      </c>
      <c r="J41" s="16">
        <f t="shared" si="11"/>
        <v>1818.48</v>
      </c>
      <c r="K41" s="16">
        <f t="shared" si="12"/>
        <v>118.84</v>
      </c>
      <c r="L41" s="16">
        <f t="shared" si="13"/>
        <v>39.04</v>
      </c>
      <c r="M41" s="16">
        <f t="shared" si="14"/>
        <v>4692.52</v>
      </c>
      <c r="N41" s="16"/>
      <c r="O41" s="16"/>
    </row>
    <row r="42" ht="45" customHeight="1" spans="1:15">
      <c r="A42" s="11">
        <v>39</v>
      </c>
      <c r="B42" s="12" t="s">
        <v>49</v>
      </c>
      <c r="C42" s="12" t="s">
        <v>14</v>
      </c>
      <c r="D42" s="12" t="s">
        <v>50</v>
      </c>
      <c r="E42" s="17" t="s">
        <v>51</v>
      </c>
      <c r="F42" s="21" t="s">
        <v>52</v>
      </c>
      <c r="G42" s="15">
        <v>2026.9</v>
      </c>
      <c r="H42" s="15">
        <v>2026.12</v>
      </c>
      <c r="I42" s="16">
        <f t="shared" si="10"/>
        <v>2716.16</v>
      </c>
      <c r="J42" s="16">
        <f t="shared" si="11"/>
        <v>1818.48</v>
      </c>
      <c r="K42" s="16">
        <f t="shared" si="12"/>
        <v>118.84</v>
      </c>
      <c r="L42" s="16">
        <f t="shared" ref="L42:L48" si="15">19.52*4</f>
        <v>78.08</v>
      </c>
      <c r="M42" s="16">
        <f t="shared" si="14"/>
        <v>4731.56</v>
      </c>
      <c r="N42" s="16">
        <v>4731.56</v>
      </c>
      <c r="O42" s="26" t="s">
        <v>589</v>
      </c>
    </row>
    <row r="43" ht="22.5" spans="1:15">
      <c r="A43" s="11">
        <v>40</v>
      </c>
      <c r="B43" s="12" t="s">
        <v>53</v>
      </c>
      <c r="C43" s="12" t="s">
        <v>14</v>
      </c>
      <c r="D43" s="12" t="s">
        <v>54</v>
      </c>
      <c r="E43" s="18" t="s">
        <v>55</v>
      </c>
      <c r="F43" s="14" t="s">
        <v>17</v>
      </c>
      <c r="G43" s="15">
        <v>2026.9</v>
      </c>
      <c r="H43" s="15">
        <v>2026.12</v>
      </c>
      <c r="I43" s="16">
        <f t="shared" si="10"/>
        <v>2716.16</v>
      </c>
      <c r="J43" s="16">
        <f t="shared" si="11"/>
        <v>1818.48</v>
      </c>
      <c r="K43" s="16">
        <f t="shared" si="12"/>
        <v>118.84</v>
      </c>
      <c r="L43" s="16">
        <f t="shared" si="15"/>
        <v>78.08</v>
      </c>
      <c r="M43" s="16">
        <f t="shared" si="14"/>
        <v>4731.56</v>
      </c>
      <c r="N43" s="16">
        <v>4731.56</v>
      </c>
      <c r="O43" s="26" t="s">
        <v>589</v>
      </c>
    </row>
    <row r="44" spans="1:15">
      <c r="A44" s="11">
        <v>41</v>
      </c>
      <c r="B44" s="12" t="s">
        <v>56</v>
      </c>
      <c r="C44" s="12" t="s">
        <v>14</v>
      </c>
      <c r="D44" s="12" t="s">
        <v>57</v>
      </c>
      <c r="E44" s="17" t="s">
        <v>58</v>
      </c>
      <c r="F44" s="14" t="s">
        <v>17</v>
      </c>
      <c r="G44" s="15">
        <v>2026.9</v>
      </c>
      <c r="H44" s="15">
        <v>2026.12</v>
      </c>
      <c r="I44" s="16">
        <f t="shared" si="10"/>
        <v>2716.16</v>
      </c>
      <c r="J44" s="16">
        <f t="shared" si="11"/>
        <v>1818.48</v>
      </c>
      <c r="K44" s="16">
        <f t="shared" si="12"/>
        <v>118.84</v>
      </c>
      <c r="L44" s="16">
        <f t="shared" si="15"/>
        <v>78.08</v>
      </c>
      <c r="M44" s="16">
        <f t="shared" ref="M39:M60" si="16">SUM(I44:L44)</f>
        <v>4731.56</v>
      </c>
      <c r="N44" s="16">
        <f>M44+M45</f>
        <v>9463.12</v>
      </c>
      <c r="O44" s="19" t="s">
        <v>589</v>
      </c>
    </row>
    <row r="45" spans="1:15">
      <c r="A45" s="11">
        <v>42</v>
      </c>
      <c r="B45" s="12" t="s">
        <v>59</v>
      </c>
      <c r="C45" s="12" t="s">
        <v>14</v>
      </c>
      <c r="D45" s="12" t="s">
        <v>60</v>
      </c>
      <c r="E45" s="17"/>
      <c r="F45" s="14" t="s">
        <v>17</v>
      </c>
      <c r="G45" s="15">
        <v>2026.9</v>
      </c>
      <c r="H45" s="15">
        <v>2026.12</v>
      </c>
      <c r="I45" s="16">
        <f t="shared" si="10"/>
        <v>2716.16</v>
      </c>
      <c r="J45" s="16">
        <f t="shared" si="11"/>
        <v>1818.48</v>
      </c>
      <c r="K45" s="16">
        <f t="shared" si="12"/>
        <v>118.84</v>
      </c>
      <c r="L45" s="16">
        <f t="shared" si="15"/>
        <v>78.08</v>
      </c>
      <c r="M45" s="16">
        <f t="shared" si="16"/>
        <v>4731.56</v>
      </c>
      <c r="N45" s="16"/>
      <c r="O45" s="19"/>
    </row>
    <row r="46" ht="32" customHeight="1" spans="1:15">
      <c r="A46" s="11">
        <v>43</v>
      </c>
      <c r="B46" s="12" t="s">
        <v>61</v>
      </c>
      <c r="C46" s="12" t="s">
        <v>14</v>
      </c>
      <c r="D46" s="12" t="s">
        <v>62</v>
      </c>
      <c r="E46" s="13" t="s">
        <v>63</v>
      </c>
      <c r="F46" s="12" t="s">
        <v>23</v>
      </c>
      <c r="G46" s="15">
        <v>2026.9</v>
      </c>
      <c r="H46" s="15">
        <v>2026.12</v>
      </c>
      <c r="I46" s="16">
        <f t="shared" si="10"/>
        <v>2716.16</v>
      </c>
      <c r="J46" s="16">
        <f t="shared" si="11"/>
        <v>1818.48</v>
      </c>
      <c r="K46" s="16">
        <f t="shared" si="12"/>
        <v>118.84</v>
      </c>
      <c r="L46" s="16">
        <f t="shared" si="15"/>
        <v>78.08</v>
      </c>
      <c r="M46" s="16">
        <f t="shared" si="16"/>
        <v>4731.56</v>
      </c>
      <c r="N46" s="16">
        <v>4731.56</v>
      </c>
      <c r="O46" s="26" t="s">
        <v>589</v>
      </c>
    </row>
    <row r="47" ht="22.5" spans="1:15">
      <c r="A47" s="11">
        <v>44</v>
      </c>
      <c r="B47" s="12" t="s">
        <v>549</v>
      </c>
      <c r="C47" s="12" t="s">
        <v>14</v>
      </c>
      <c r="D47" s="12" t="s">
        <v>25</v>
      </c>
      <c r="E47" s="22" t="s">
        <v>543</v>
      </c>
      <c r="F47" s="14" t="s">
        <v>17</v>
      </c>
      <c r="G47" s="15">
        <v>2026.9</v>
      </c>
      <c r="H47" s="15">
        <v>2026.12</v>
      </c>
      <c r="I47" s="16">
        <f t="shared" si="10"/>
        <v>2716.16</v>
      </c>
      <c r="J47" s="16">
        <f t="shared" si="11"/>
        <v>1818.48</v>
      </c>
      <c r="K47" s="16">
        <f t="shared" si="12"/>
        <v>118.84</v>
      </c>
      <c r="L47" s="16">
        <f t="shared" si="15"/>
        <v>78.08</v>
      </c>
      <c r="M47" s="16">
        <f t="shared" si="16"/>
        <v>4731.56</v>
      </c>
      <c r="N47" s="16">
        <v>4731.56</v>
      </c>
      <c r="O47" s="26" t="s">
        <v>589</v>
      </c>
    </row>
    <row r="48" ht="22.5" spans="1:15">
      <c r="A48" s="11">
        <v>45</v>
      </c>
      <c r="B48" s="12" t="s">
        <v>456</v>
      </c>
      <c r="C48" s="12" t="s">
        <v>14</v>
      </c>
      <c r="D48" s="12" t="s">
        <v>457</v>
      </c>
      <c r="E48" s="20" t="s">
        <v>454</v>
      </c>
      <c r="F48" s="14" t="s">
        <v>17</v>
      </c>
      <c r="G48" s="15">
        <v>2026.9</v>
      </c>
      <c r="H48" s="15">
        <v>2026.12</v>
      </c>
      <c r="I48" s="16">
        <f t="shared" ref="I48:I60" si="17">679.04*4</f>
        <v>2716.16</v>
      </c>
      <c r="J48" s="16">
        <f t="shared" ref="J48:J60" si="18">303.08*6</f>
        <v>1818.48</v>
      </c>
      <c r="K48" s="16">
        <f t="shared" ref="K48:K60" si="19">29.71*4</f>
        <v>118.84</v>
      </c>
      <c r="L48" s="16">
        <f t="shared" si="15"/>
        <v>78.08</v>
      </c>
      <c r="M48" s="16">
        <f t="shared" si="16"/>
        <v>4731.56</v>
      </c>
      <c r="N48" s="16">
        <v>4731.56</v>
      </c>
      <c r="O48" s="26" t="s">
        <v>589</v>
      </c>
    </row>
    <row r="49" spans="1:15">
      <c r="A49" s="11">
        <v>46</v>
      </c>
      <c r="B49" s="12" t="s">
        <v>472</v>
      </c>
      <c r="C49" s="12" t="s">
        <v>14</v>
      </c>
      <c r="D49" s="12" t="s">
        <v>19</v>
      </c>
      <c r="E49" s="19" t="s">
        <v>464</v>
      </c>
      <c r="F49" s="21" t="s">
        <v>52</v>
      </c>
      <c r="G49" s="15">
        <v>2026.9</v>
      </c>
      <c r="H49" s="15">
        <v>2026.12</v>
      </c>
      <c r="I49" s="16">
        <f t="shared" si="17"/>
        <v>2716.16</v>
      </c>
      <c r="J49" s="16">
        <f t="shared" si="18"/>
        <v>1818.48</v>
      </c>
      <c r="K49" s="16">
        <f t="shared" si="19"/>
        <v>118.84</v>
      </c>
      <c r="L49" s="16">
        <f t="shared" ref="L49:L58" si="20">19.52*4</f>
        <v>78.08</v>
      </c>
      <c r="M49" s="16">
        <f t="shared" si="16"/>
        <v>4731.56</v>
      </c>
      <c r="N49" s="16">
        <f>M49+M50+M51+M52+M53+M54+M55+M56</f>
        <v>37852.48</v>
      </c>
      <c r="O49" s="19" t="s">
        <v>589</v>
      </c>
    </row>
    <row r="50" spans="1:15">
      <c r="A50" s="11">
        <v>47</v>
      </c>
      <c r="B50" s="12" t="s">
        <v>473</v>
      </c>
      <c r="C50" s="12" t="s">
        <v>14</v>
      </c>
      <c r="D50" s="12" t="s">
        <v>474</v>
      </c>
      <c r="E50" s="19"/>
      <c r="F50" s="21" t="s">
        <v>52</v>
      </c>
      <c r="G50" s="15">
        <v>2026.9</v>
      </c>
      <c r="H50" s="15">
        <v>2026.12</v>
      </c>
      <c r="I50" s="16">
        <f t="shared" si="17"/>
        <v>2716.16</v>
      </c>
      <c r="J50" s="16">
        <f t="shared" si="18"/>
        <v>1818.48</v>
      </c>
      <c r="K50" s="16">
        <f t="shared" si="19"/>
        <v>118.84</v>
      </c>
      <c r="L50" s="16">
        <f t="shared" si="20"/>
        <v>78.08</v>
      </c>
      <c r="M50" s="16">
        <f t="shared" si="16"/>
        <v>4731.56</v>
      </c>
      <c r="N50" s="16"/>
      <c r="O50" s="19"/>
    </row>
    <row r="51" spans="1:15">
      <c r="A51" s="11">
        <v>48</v>
      </c>
      <c r="B51" s="12" t="s">
        <v>475</v>
      </c>
      <c r="C51" s="12" t="s">
        <v>14</v>
      </c>
      <c r="D51" s="12" t="s">
        <v>476</v>
      </c>
      <c r="E51" s="19"/>
      <c r="F51" s="21" t="s">
        <v>52</v>
      </c>
      <c r="G51" s="15">
        <v>2026.9</v>
      </c>
      <c r="H51" s="15">
        <v>2026.12</v>
      </c>
      <c r="I51" s="16">
        <f t="shared" si="17"/>
        <v>2716.16</v>
      </c>
      <c r="J51" s="16">
        <f t="shared" si="18"/>
        <v>1818.48</v>
      </c>
      <c r="K51" s="16">
        <f t="shared" si="19"/>
        <v>118.84</v>
      </c>
      <c r="L51" s="16">
        <f t="shared" si="20"/>
        <v>78.08</v>
      </c>
      <c r="M51" s="16">
        <f t="shared" si="16"/>
        <v>4731.56</v>
      </c>
      <c r="N51" s="16"/>
      <c r="O51" s="19"/>
    </row>
    <row r="52" spans="1:15">
      <c r="A52" s="11">
        <v>49</v>
      </c>
      <c r="B52" s="12" t="s">
        <v>477</v>
      </c>
      <c r="C52" s="12" t="s">
        <v>14</v>
      </c>
      <c r="D52" s="12" t="s">
        <v>292</v>
      </c>
      <c r="E52" s="19"/>
      <c r="F52" s="21" t="s">
        <v>52</v>
      </c>
      <c r="G52" s="15">
        <v>2026.9</v>
      </c>
      <c r="H52" s="15">
        <v>2026.12</v>
      </c>
      <c r="I52" s="16">
        <f t="shared" si="17"/>
        <v>2716.16</v>
      </c>
      <c r="J52" s="16">
        <f t="shared" si="18"/>
        <v>1818.48</v>
      </c>
      <c r="K52" s="16">
        <f t="shared" si="19"/>
        <v>118.84</v>
      </c>
      <c r="L52" s="16">
        <f t="shared" si="20"/>
        <v>78.08</v>
      </c>
      <c r="M52" s="16">
        <f t="shared" si="16"/>
        <v>4731.56</v>
      </c>
      <c r="N52" s="16"/>
      <c r="O52" s="19"/>
    </row>
    <row r="53" spans="1:15">
      <c r="A53" s="11">
        <v>50</v>
      </c>
      <c r="B53" s="12" t="s">
        <v>478</v>
      </c>
      <c r="C53" s="12" t="s">
        <v>14</v>
      </c>
      <c r="D53" s="12" t="s">
        <v>479</v>
      </c>
      <c r="E53" s="19"/>
      <c r="F53" s="21" t="s">
        <v>52</v>
      </c>
      <c r="G53" s="15">
        <v>2026.9</v>
      </c>
      <c r="H53" s="15">
        <v>2026.12</v>
      </c>
      <c r="I53" s="16">
        <f t="shared" si="17"/>
        <v>2716.16</v>
      </c>
      <c r="J53" s="16">
        <f t="shared" si="18"/>
        <v>1818.48</v>
      </c>
      <c r="K53" s="16">
        <f t="shared" si="19"/>
        <v>118.84</v>
      </c>
      <c r="L53" s="16">
        <f t="shared" si="20"/>
        <v>78.08</v>
      </c>
      <c r="M53" s="16">
        <f t="shared" si="16"/>
        <v>4731.56</v>
      </c>
      <c r="N53" s="16"/>
      <c r="O53" s="19"/>
    </row>
    <row r="54" spans="1:15">
      <c r="A54" s="11">
        <v>51</v>
      </c>
      <c r="B54" s="12" t="s">
        <v>480</v>
      </c>
      <c r="C54" s="12" t="s">
        <v>14</v>
      </c>
      <c r="D54" s="12" t="s">
        <v>34</v>
      </c>
      <c r="E54" s="19"/>
      <c r="F54" s="21" t="s">
        <v>52</v>
      </c>
      <c r="G54" s="15">
        <v>2026.9</v>
      </c>
      <c r="H54" s="15">
        <v>2026.12</v>
      </c>
      <c r="I54" s="16">
        <f t="shared" si="17"/>
        <v>2716.16</v>
      </c>
      <c r="J54" s="16">
        <f t="shared" si="18"/>
        <v>1818.48</v>
      </c>
      <c r="K54" s="16">
        <f t="shared" si="19"/>
        <v>118.84</v>
      </c>
      <c r="L54" s="16">
        <f t="shared" si="20"/>
        <v>78.08</v>
      </c>
      <c r="M54" s="16">
        <f t="shared" si="16"/>
        <v>4731.56</v>
      </c>
      <c r="N54" s="16"/>
      <c r="O54" s="19"/>
    </row>
    <row r="55" spans="1:15">
      <c r="A55" s="11">
        <v>52</v>
      </c>
      <c r="B55" s="12" t="s">
        <v>481</v>
      </c>
      <c r="C55" s="12" t="s">
        <v>14</v>
      </c>
      <c r="D55" s="12" t="s">
        <v>41</v>
      </c>
      <c r="E55" s="19"/>
      <c r="F55" s="21" t="s">
        <v>52</v>
      </c>
      <c r="G55" s="15">
        <v>2026.9</v>
      </c>
      <c r="H55" s="15">
        <v>2026.12</v>
      </c>
      <c r="I55" s="16">
        <f t="shared" si="17"/>
        <v>2716.16</v>
      </c>
      <c r="J55" s="16">
        <f t="shared" si="18"/>
        <v>1818.48</v>
      </c>
      <c r="K55" s="16">
        <f t="shared" si="19"/>
        <v>118.84</v>
      </c>
      <c r="L55" s="16">
        <f t="shared" si="20"/>
        <v>78.08</v>
      </c>
      <c r="M55" s="16">
        <f t="shared" si="16"/>
        <v>4731.56</v>
      </c>
      <c r="N55" s="16"/>
      <c r="O55" s="19"/>
    </row>
    <row r="56" spans="1:15">
      <c r="A56" s="11">
        <v>53</v>
      </c>
      <c r="B56" s="12" t="s">
        <v>482</v>
      </c>
      <c r="C56" s="12" t="s">
        <v>14</v>
      </c>
      <c r="D56" s="12" t="s">
        <v>483</v>
      </c>
      <c r="E56" s="19"/>
      <c r="F56" s="21" t="s">
        <v>52</v>
      </c>
      <c r="G56" s="15">
        <v>2026.9</v>
      </c>
      <c r="H56" s="15">
        <v>2026.12</v>
      </c>
      <c r="I56" s="16">
        <f t="shared" si="17"/>
        <v>2716.16</v>
      </c>
      <c r="J56" s="16">
        <f t="shared" si="18"/>
        <v>1818.48</v>
      </c>
      <c r="K56" s="16">
        <f t="shared" si="19"/>
        <v>118.84</v>
      </c>
      <c r="L56" s="16">
        <f t="shared" si="20"/>
        <v>78.08</v>
      </c>
      <c r="M56" s="16">
        <f t="shared" si="16"/>
        <v>4731.56</v>
      </c>
      <c r="N56" s="16"/>
      <c r="O56" s="19"/>
    </row>
    <row r="57" ht="22.5" spans="1:15">
      <c r="A57" s="11">
        <v>54</v>
      </c>
      <c r="B57" s="12" t="s">
        <v>494</v>
      </c>
      <c r="C57" s="12" t="s">
        <v>28</v>
      </c>
      <c r="D57" s="12" t="s">
        <v>495</v>
      </c>
      <c r="E57" s="22" t="s">
        <v>486</v>
      </c>
      <c r="F57" s="21" t="s">
        <v>290</v>
      </c>
      <c r="G57" s="15">
        <v>2026.9</v>
      </c>
      <c r="H57" s="15">
        <v>2026.12</v>
      </c>
      <c r="I57" s="16">
        <f t="shared" si="17"/>
        <v>2716.16</v>
      </c>
      <c r="J57" s="16">
        <f t="shared" si="18"/>
        <v>1818.48</v>
      </c>
      <c r="K57" s="16">
        <f t="shared" si="19"/>
        <v>118.84</v>
      </c>
      <c r="L57" s="16">
        <f t="shared" si="20"/>
        <v>78.08</v>
      </c>
      <c r="M57" s="16">
        <f t="shared" si="16"/>
        <v>4731.56</v>
      </c>
      <c r="N57" s="16">
        <v>4731.56</v>
      </c>
      <c r="O57" s="26" t="s">
        <v>589</v>
      </c>
    </row>
    <row r="58" ht="22.5" spans="1:15">
      <c r="A58" s="11">
        <v>55</v>
      </c>
      <c r="B58" s="12" t="s">
        <v>553</v>
      </c>
      <c r="C58" s="12" t="s">
        <v>14</v>
      </c>
      <c r="D58" s="12" t="s">
        <v>554</v>
      </c>
      <c r="E58" s="22" t="s">
        <v>552</v>
      </c>
      <c r="F58" s="21" t="s">
        <v>52</v>
      </c>
      <c r="G58" s="15">
        <v>2026.9</v>
      </c>
      <c r="H58" s="15">
        <v>2026.12</v>
      </c>
      <c r="I58" s="16">
        <f t="shared" si="17"/>
        <v>2716.16</v>
      </c>
      <c r="J58" s="16">
        <f t="shared" si="18"/>
        <v>1818.48</v>
      </c>
      <c r="K58" s="16">
        <f t="shared" si="19"/>
        <v>118.84</v>
      </c>
      <c r="L58" s="16">
        <f t="shared" si="20"/>
        <v>78.08</v>
      </c>
      <c r="M58" s="16">
        <f t="shared" si="16"/>
        <v>4731.56</v>
      </c>
      <c r="N58" s="16">
        <v>4731.56</v>
      </c>
      <c r="O58" s="26" t="s">
        <v>589</v>
      </c>
    </row>
    <row r="59" ht="22.5" spans="1:15">
      <c r="A59" s="11">
        <v>56</v>
      </c>
      <c r="B59" s="12" t="s">
        <v>566</v>
      </c>
      <c r="C59" s="12" t="s">
        <v>14</v>
      </c>
      <c r="D59" s="12" t="s">
        <v>567</v>
      </c>
      <c r="E59" s="19" t="s">
        <v>565</v>
      </c>
      <c r="F59" s="14" t="s">
        <v>17</v>
      </c>
      <c r="G59" s="15">
        <v>2026.9</v>
      </c>
      <c r="H59" s="15">
        <v>2026.12</v>
      </c>
      <c r="I59" s="16">
        <f t="shared" si="17"/>
        <v>2716.16</v>
      </c>
      <c r="J59" s="16">
        <f t="shared" si="18"/>
        <v>1818.48</v>
      </c>
      <c r="K59" s="16">
        <f t="shared" si="19"/>
        <v>118.84</v>
      </c>
      <c r="L59" s="16">
        <f>34.38*4</f>
        <v>137.52</v>
      </c>
      <c r="M59" s="16">
        <f t="shared" si="16"/>
        <v>4791</v>
      </c>
      <c r="N59" s="16">
        <v>4791</v>
      </c>
      <c r="O59" s="9" t="s">
        <v>590</v>
      </c>
    </row>
    <row r="60" ht="22.5" spans="1:15">
      <c r="A60" s="11">
        <v>57</v>
      </c>
      <c r="B60" s="12" t="s">
        <v>572</v>
      </c>
      <c r="C60" s="12" t="s">
        <v>14</v>
      </c>
      <c r="D60" s="12" t="s">
        <v>573</v>
      </c>
      <c r="E60" s="19" t="s">
        <v>570</v>
      </c>
      <c r="F60" s="21" t="s">
        <v>52</v>
      </c>
      <c r="G60" s="15">
        <v>2026.9</v>
      </c>
      <c r="H60" s="15">
        <v>2026.12</v>
      </c>
      <c r="I60" s="16">
        <f t="shared" si="17"/>
        <v>2716.16</v>
      </c>
      <c r="J60" s="16">
        <f t="shared" si="18"/>
        <v>1818.48</v>
      </c>
      <c r="K60" s="16">
        <f t="shared" si="19"/>
        <v>118.84</v>
      </c>
      <c r="L60" s="16">
        <f>34.38*4</f>
        <v>137.52</v>
      </c>
      <c r="M60" s="16">
        <f t="shared" si="16"/>
        <v>4791</v>
      </c>
      <c r="N60" s="16">
        <v>4791</v>
      </c>
      <c r="O60" s="26" t="s">
        <v>590</v>
      </c>
    </row>
    <row r="61" s="1" customFormat="1" ht="21" customHeight="1" spans="1:15">
      <c r="A61" s="27" t="s">
        <v>591</v>
      </c>
      <c r="B61" s="16"/>
      <c r="C61" s="16"/>
      <c r="D61" s="16"/>
      <c r="E61" s="16"/>
      <c r="F61" s="16"/>
      <c r="G61" s="16"/>
      <c r="H61" s="16"/>
      <c r="I61" s="16">
        <f>SUM(I1:I60)</f>
        <v>154821.12</v>
      </c>
      <c r="J61" s="16">
        <f>SUM(J1:J60)</f>
        <v>103653.36</v>
      </c>
      <c r="K61" s="16">
        <f>SUM(K1:K60)</f>
        <v>6773.88</v>
      </c>
      <c r="L61" s="16">
        <f>SUM(L1:L60)</f>
        <v>3085.92</v>
      </c>
      <c r="M61" s="16">
        <f>SUM(M1:M60)</f>
        <v>268334.28</v>
      </c>
      <c r="N61" s="16"/>
      <c r="O61" s="16"/>
    </row>
    <row r="62" ht="22" customHeight="1" spans="1:15">
      <c r="A62" s="28" t="s">
        <v>592</v>
      </c>
      <c r="B62" s="29"/>
      <c r="C62" s="29"/>
      <c r="D62" s="29"/>
      <c r="E62" s="29"/>
      <c r="F62" s="29"/>
      <c r="G62" s="29"/>
      <c r="H62" s="29"/>
      <c r="I62" s="29"/>
      <c r="J62" s="29"/>
      <c r="K62" s="29"/>
      <c r="L62" s="29"/>
      <c r="M62" s="29"/>
      <c r="N62" s="29"/>
      <c r="O62" s="29"/>
    </row>
  </sheetData>
  <mergeCells count="28">
    <mergeCell ref="A1:O1"/>
    <mergeCell ref="A61:H61"/>
    <mergeCell ref="A62:O62"/>
    <mergeCell ref="E5:E6"/>
    <mergeCell ref="E7:E8"/>
    <mergeCell ref="E10:E11"/>
    <mergeCell ref="E16:E17"/>
    <mergeCell ref="E19:E20"/>
    <mergeCell ref="E21:E22"/>
    <mergeCell ref="E29:E31"/>
    <mergeCell ref="E35:E36"/>
    <mergeCell ref="E40:E41"/>
    <mergeCell ref="E44:E45"/>
    <mergeCell ref="E49:E56"/>
    <mergeCell ref="F29:F31"/>
    <mergeCell ref="N5:N6"/>
    <mergeCell ref="N7:N8"/>
    <mergeCell ref="N10:N11"/>
    <mergeCell ref="N16:N17"/>
    <mergeCell ref="N19:N20"/>
    <mergeCell ref="N21:N22"/>
    <mergeCell ref="N29:N31"/>
    <mergeCell ref="N35:N36"/>
    <mergeCell ref="N40:N41"/>
    <mergeCell ref="N44:N45"/>
    <mergeCell ref="N49:N56"/>
    <mergeCell ref="O44:O45"/>
    <mergeCell ref="O49:O56"/>
  </mergeCells>
  <conditionalFormatting sqref="B3">
    <cfRule type="duplicateValues" dxfId="0" priority="4"/>
    <cfRule type="duplicateValues" dxfId="0" priority="5"/>
    <cfRule type="duplicateValues" dxfId="0" priority="6"/>
  </conditionalFormatting>
  <conditionalFormatting sqref="E3">
    <cfRule type="duplicateValues" dxfId="0" priority="3"/>
  </conditionalFormatting>
  <conditionalFormatting sqref="E2:E3">
    <cfRule type="duplicateValues" dxfId="0" priority="2"/>
  </conditionalFormatting>
  <conditionalFormatting sqref="E4:E15 E42:E46">
    <cfRule type="duplicateValues" dxfId="0" priority="1"/>
  </conditionalFormatting>
  <pageMargins left="0.751388888888889" right="0.751388888888889" top="0.708333333333333" bottom="0.747916666666667" header="0.5" footer="0.5"/>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岗补</vt:lpstr>
      <vt:lpstr>社保</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baixin</dc:creator>
  <cp:lastModifiedBy>木偶</cp:lastModifiedBy>
  <dcterms:created xsi:type="dcterms:W3CDTF">2026-09-22T17:40:07Z</dcterms:created>
  <dcterms:modified xsi:type="dcterms:W3CDTF">2026-10-23T03:51:37Z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706DAB50B6E74E6786A160A6A833EA5D_13</vt:lpwstr>
  </property>
  <property fmtid="{D5CDD505-2E9C-101B-9397-08002B2CF9AE}" pid="4" name="CalculationRule">
    <vt:i4>0</vt:i4>
  </property>
</Properties>
</file>